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A IZVJEŠĆA\OBRAČUN GODIŠNJI\ZR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F302" i="9"/>
  <c r="H301" i="9"/>
  <c r="G301" i="9"/>
  <c r="F301" i="9"/>
  <c r="E301" i="9"/>
  <c r="B301" i="9" s="1"/>
  <c r="H300" i="9"/>
  <c r="G300" i="9"/>
  <c r="F300" i="9"/>
  <c r="H299" i="9"/>
  <c r="G299" i="9"/>
  <c r="E299" i="9" s="1"/>
  <c r="B299" i="9" s="1"/>
  <c r="F299" i="9"/>
  <c r="H298" i="9"/>
  <c r="G298" i="9"/>
  <c r="F298" i="9"/>
  <c r="E298" i="9"/>
  <c r="B298" i="9"/>
  <c r="H297" i="9"/>
  <c r="G297" i="9"/>
  <c r="E297" i="9" s="1"/>
  <c r="B297" i="9" s="1"/>
  <c r="F297" i="9"/>
  <c r="H296" i="9"/>
  <c r="G296" i="9"/>
  <c r="E296" i="9" s="1"/>
  <c r="B296" i="9" s="1"/>
  <c r="F296" i="9"/>
  <c r="H295" i="9"/>
  <c r="G295" i="9"/>
  <c r="F295" i="9"/>
  <c r="H294" i="9"/>
  <c r="E294" i="9" s="1"/>
  <c r="B294" i="9" s="1"/>
  <c r="G294" i="9"/>
  <c r="F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L256" i="9"/>
  <c r="F256" i="9" s="1"/>
  <c r="B256" i="9" s="1"/>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L248" i="9"/>
  <c r="F248" i="9" s="1"/>
  <c r="B248" i="9" s="1"/>
  <c r="E248" i="9"/>
  <c r="M247" i="9"/>
  <c r="L247" i="9"/>
  <c r="F247" i="9"/>
  <c r="E247" i="9"/>
  <c r="B247" i="9" s="1"/>
  <c r="M246" i="9"/>
  <c r="L246" i="9"/>
  <c r="F246" i="9"/>
  <c r="B246" i="9" s="1"/>
  <c r="E246" i="9"/>
  <c r="M245" i="9"/>
  <c r="L245" i="9"/>
  <c r="F245" i="9" s="1"/>
  <c r="B245" i="9" s="1"/>
  <c r="E245" i="9"/>
  <c r="M244" i="9"/>
  <c r="L244" i="9"/>
  <c r="F244" i="9" s="1"/>
  <c r="B244" i="9" s="1"/>
  <c r="E244" i="9"/>
  <c r="M243" i="9"/>
  <c r="L243" i="9"/>
  <c r="F243" i="9"/>
  <c r="E243" i="9"/>
  <c r="B243" i="9" s="1"/>
  <c r="M242" i="9"/>
  <c r="L242" i="9"/>
  <c r="F242" i="9" s="1"/>
  <c r="B242" i="9" s="1"/>
  <c r="E242" i="9"/>
  <c r="M241" i="9"/>
  <c r="L241" i="9"/>
  <c r="F241" i="9" s="1"/>
  <c r="B241" i="9" s="1"/>
  <c r="E241" i="9"/>
  <c r="M240" i="9"/>
  <c r="L240" i="9"/>
  <c r="F240" i="9" s="1"/>
  <c r="B240" i="9" s="1"/>
  <c r="E240" i="9"/>
  <c r="M239" i="9"/>
  <c r="L239" i="9"/>
  <c r="F239" i="9"/>
  <c r="E239" i="9"/>
  <c r="B239" i="9" s="1"/>
  <c r="M238" i="9"/>
  <c r="L238" i="9"/>
  <c r="F238" i="9" s="1"/>
  <c r="B238" i="9" s="1"/>
  <c r="E238" i="9"/>
  <c r="M237" i="9"/>
  <c r="L237" i="9"/>
  <c r="F237" i="9" s="1"/>
  <c r="B237" i="9" s="1"/>
  <c r="E237" i="9"/>
  <c r="M236" i="9"/>
  <c r="L236" i="9"/>
  <c r="F236" i="9" s="1"/>
  <c r="B236" i="9" s="1"/>
  <c r="E236" i="9"/>
  <c r="M235" i="9"/>
  <c r="L235" i="9"/>
  <c r="F235" i="9"/>
  <c r="E235" i="9"/>
  <c r="B235" i="9" s="1"/>
  <c r="M234" i="9"/>
  <c r="L234" i="9"/>
  <c r="F234" i="9" s="1"/>
  <c r="B234" i="9" s="1"/>
  <c r="E234" i="9"/>
  <c r="M233" i="9"/>
  <c r="L233" i="9"/>
  <c r="F233" i="9" s="1"/>
  <c r="B233" i="9" s="1"/>
  <c r="E233" i="9"/>
  <c r="M232" i="9"/>
  <c r="L232" i="9"/>
  <c r="F232" i="9" s="1"/>
  <c r="B232" i="9" s="1"/>
  <c r="E232" i="9"/>
  <c r="M231" i="9"/>
  <c r="L231" i="9"/>
  <c r="F231" i="9"/>
  <c r="E231" i="9"/>
  <c r="B231" i="9" s="1"/>
  <c r="M230" i="9"/>
  <c r="L230" i="9"/>
  <c r="F230" i="9" s="1"/>
  <c r="B230" i="9" s="1"/>
  <c r="E230" i="9"/>
  <c r="M229" i="9"/>
  <c r="L229" i="9"/>
  <c r="F229" i="9" s="1"/>
  <c r="B229" i="9" s="1"/>
  <c r="E229" i="9"/>
  <c r="M228" i="9"/>
  <c r="L228" i="9"/>
  <c r="F228" i="9" s="1"/>
  <c r="B228" i="9" s="1"/>
  <c r="E228" i="9"/>
  <c r="M227" i="9"/>
  <c r="L227" i="9"/>
  <c r="F227" i="9"/>
  <c r="E227" i="9"/>
  <c r="B227" i="9" s="1"/>
  <c r="M226" i="9"/>
  <c r="L226" i="9"/>
  <c r="F226" i="9"/>
  <c r="B226" i="9" s="1"/>
  <c r="E226" i="9"/>
  <c r="M225" i="9"/>
  <c r="L225" i="9"/>
  <c r="F225" i="9" s="1"/>
  <c r="B225" i="9" s="1"/>
  <c r="E225" i="9"/>
  <c r="M224" i="9"/>
  <c r="L224" i="9"/>
  <c r="F224" i="9" s="1"/>
  <c r="B224" i="9" s="1"/>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E92" i="9" s="1"/>
  <c r="B92" i="9" s="1"/>
  <c r="G92" i="9"/>
  <c r="F92" i="9"/>
  <c r="H91" i="9"/>
  <c r="G91" i="9"/>
  <c r="F91" i="9"/>
  <c r="E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E70" i="9" s="1"/>
  <c r="B70" i="9" s="1"/>
  <c r="G70" i="9"/>
  <c r="F70" i="9"/>
  <c r="H69" i="9"/>
  <c r="G69" i="9"/>
  <c r="E69" i="9" s="1"/>
  <c r="B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F53" i="9"/>
  <c r="E53" i="9"/>
  <c r="B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E39" i="9" s="1"/>
  <c r="B39" i="9" s="1"/>
  <c r="F39" i="9"/>
  <c r="H38" i="9"/>
  <c r="G38" i="9"/>
  <c r="E38" i="9" s="1"/>
  <c r="B38" i="9" s="1"/>
  <c r="F38" i="9"/>
  <c r="H37" i="9"/>
  <c r="E37" i="9" s="1"/>
  <c r="B37" i="9" s="1"/>
  <c r="G37" i="9"/>
  <c r="F37" i="9"/>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E29" i="9" s="1"/>
  <c r="B29" i="9" s="1"/>
  <c r="F29" i="9"/>
  <c r="H28" i="9"/>
  <c r="E28" i="9" s="1"/>
  <c r="B28" i="9" s="1"/>
  <c r="G28" i="9"/>
  <c r="F28" i="9"/>
  <c r="H27" i="9"/>
  <c r="G27" i="9"/>
  <c r="F27" i="9"/>
  <c r="H26" i="9"/>
  <c r="G26" i="9"/>
  <c r="F26" i="9"/>
  <c r="E26" i="9"/>
  <c r="B26" i="9" s="1"/>
  <c r="H25" i="9"/>
  <c r="E25" i="9" s="1"/>
  <c r="B25" i="9" s="1"/>
  <c r="G25" i="9"/>
  <c r="F25" i="9"/>
  <c r="H24" i="9"/>
  <c r="G24" i="9"/>
  <c r="E24" i="9" s="1"/>
  <c r="B24" i="9" s="1"/>
  <c r="F24" i="9"/>
  <c r="H23" i="9"/>
  <c r="G23" i="9"/>
  <c r="F23" i="9"/>
  <c r="H22" i="9"/>
  <c r="G22" i="9"/>
  <c r="F22" i="9"/>
  <c r="E22" i="9"/>
  <c r="B22" i="9" s="1"/>
  <c r="F21" i="9"/>
  <c r="F4" i="9"/>
  <c r="O3" i="9"/>
  <c r="G275" i="9" s="1"/>
  <c r="E275" i="9" s="1"/>
  <c r="I3" i="9"/>
  <c r="H3" i="9"/>
  <c r="G3" i="9"/>
  <c r="D101" i="8"/>
  <c r="D95" i="8"/>
  <c r="D90" i="8"/>
  <c r="D85" i="8"/>
  <c r="D80" i="8"/>
  <c r="C1555" i="1" s="1"/>
  <c r="D75" i="8"/>
  <c r="D70" i="8"/>
  <c r="D65" i="8"/>
  <c r="D60" i="8"/>
  <c r="C1535" i="1" s="1"/>
  <c r="D55" i="8"/>
  <c r="D49" i="8" s="1"/>
  <c r="C1524" i="1" s="1"/>
  <c r="D50" i="8"/>
  <c r="D44" i="8"/>
  <c r="D36" i="8"/>
  <c r="D26" i="8"/>
  <c r="C1501" i="1" s="1"/>
  <c r="D24" i="8"/>
  <c r="C1499" i="1" s="1"/>
  <c r="H1499" i="1" s="1"/>
  <c r="D18" i="8"/>
  <c r="D8" i="8"/>
  <c r="D6" i="8" s="1"/>
  <c r="C1481" i="1" s="1"/>
  <c r="E44" i="7"/>
  <c r="D44" i="7"/>
  <c r="E39" i="7"/>
  <c r="D39" i="7"/>
  <c r="D38" i="7" s="1"/>
  <c r="E38" i="7"/>
  <c r="E30" i="7"/>
  <c r="D30" i="7"/>
  <c r="E23" i="7"/>
  <c r="E22" i="7" s="1"/>
  <c r="I30" i="3" s="1"/>
  <c r="D23" i="7"/>
  <c r="D22" i="7" s="1"/>
  <c r="E14" i="7"/>
  <c r="D14" i="7"/>
  <c r="E7" i="7"/>
  <c r="D7" i="7"/>
  <c r="D6" i="7" s="1"/>
  <c r="E6" i="7"/>
  <c r="E5" i="7"/>
  <c r="I29" i="3"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G307" i="9" s="1"/>
  <c r="F179" i="5"/>
  <c r="F178" i="5"/>
  <c r="E176"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D134" i="5" s="1"/>
  <c r="E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E78" i="5"/>
  <c r="D1056" i="1" s="1"/>
  <c r="G1056" i="1" s="1"/>
  <c r="F77" i="5"/>
  <c r="F76" i="5"/>
  <c r="F75" i="5"/>
  <c r="F74" i="5"/>
  <c r="F73" i="5"/>
  <c r="F72" i="5"/>
  <c r="F71" i="5"/>
  <c r="E70" i="5"/>
  <c r="E69" i="5" s="1"/>
  <c r="D1047" i="1" s="1"/>
  <c r="D70" i="5"/>
  <c r="D69" i="5" s="1"/>
  <c r="C1047" i="1" s="1"/>
  <c r="F67" i="5"/>
  <c r="F66" i="5"/>
  <c r="F65" i="5"/>
  <c r="F64"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F638" i="4"/>
  <c r="F637" i="4"/>
  <c r="F634" i="4"/>
  <c r="F633" i="4"/>
  <c r="E632" i="4"/>
  <c r="E625" i="4" s="1"/>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E580" i="4" s="1"/>
  <c r="D585" i="4"/>
  <c r="F584" i="4"/>
  <c r="F583" i="4"/>
  <c r="F582" i="4"/>
  <c r="E581" i="4"/>
  <c r="D581" i="4"/>
  <c r="D580" i="4" s="1"/>
  <c r="F580" i="4" s="1"/>
  <c r="F579" i="4"/>
  <c r="F578" i="4"/>
  <c r="E577" i="4"/>
  <c r="D577" i="4"/>
  <c r="F577" i="4" s="1"/>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F417" i="4"/>
  <c r="E417" i="4"/>
  <c r="D417" i="4"/>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E311" i="4" s="1"/>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48" i="1" s="1"/>
  <c r="H248" i="1"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E224" i="4" s="1"/>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D140" i="4"/>
  <c r="F139" i="4"/>
  <c r="E139" i="4"/>
  <c r="D139" i="4"/>
  <c r="F138" i="4"/>
  <c r="F137" i="4"/>
  <c r="F136" i="4"/>
  <c r="F135" i="4"/>
  <c r="E134" i="4"/>
  <c r="E133" i="4" s="1"/>
  <c r="D129" i="1" s="1"/>
  <c r="H129" i="1" s="1"/>
  <c r="D134" i="4"/>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F112" i="4"/>
  <c r="E112" i="4"/>
  <c r="E106" i="4" s="1"/>
  <c r="D102" i="1" s="1"/>
  <c r="H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78" i="1" s="1"/>
  <c r="D83" i="4"/>
  <c r="F81" i="4"/>
  <c r="F80" i="4"/>
  <c r="F79" i="4"/>
  <c r="F78" i="4"/>
  <c r="E77" i="4"/>
  <c r="D73" i="1" s="1"/>
  <c r="H73" i="1" s="1"/>
  <c r="D77" i="4"/>
  <c r="F76" i="4"/>
  <c r="F75" i="4"/>
  <c r="E74" i="4"/>
  <c r="D74" i="4"/>
  <c r="F74" i="4" s="1"/>
  <c r="F73" i="4"/>
  <c r="F72" i="4"/>
  <c r="F71" i="4"/>
  <c r="E71" i="4"/>
  <c r="D71" i="4"/>
  <c r="F70" i="4"/>
  <c r="F69" i="4"/>
  <c r="E68" i="4"/>
  <c r="F68" i="4" s="1"/>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C1577" i="1"/>
  <c r="H1575" i="1"/>
  <c r="G1575" i="1"/>
  <c r="C1575" i="1"/>
  <c r="C1574" i="1"/>
  <c r="H1574" i="1" s="1"/>
  <c r="C1573" i="1"/>
  <c r="H1572" i="1"/>
  <c r="G1572" i="1"/>
  <c r="C1572" i="1"/>
  <c r="H1571" i="1"/>
  <c r="G1571" i="1"/>
  <c r="C1571" i="1"/>
  <c r="C1570" i="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C1558" i="1"/>
  <c r="H1558" i="1" s="1"/>
  <c r="C1557" i="1"/>
  <c r="H1556" i="1"/>
  <c r="C1556" i="1"/>
  <c r="G1556" i="1" s="1"/>
  <c r="H1555" i="1"/>
  <c r="G1555" i="1"/>
  <c r="G1554" i="1"/>
  <c r="C1554" i="1"/>
  <c r="H1554" i="1" s="1"/>
  <c r="C1553" i="1"/>
  <c r="H1552" i="1"/>
  <c r="G1552" i="1"/>
  <c r="C1552" i="1"/>
  <c r="H1551" i="1"/>
  <c r="G1551" i="1"/>
  <c r="C1551" i="1"/>
  <c r="C1550" i="1"/>
  <c r="H1550" i="1" s="1"/>
  <c r="C1549" i="1"/>
  <c r="H1548" i="1"/>
  <c r="G1548" i="1"/>
  <c r="C1548" i="1"/>
  <c r="H1547" i="1"/>
  <c r="G1547" i="1"/>
  <c r="C1547" i="1"/>
  <c r="C1546" i="1"/>
  <c r="C1545" i="1"/>
  <c r="H1544" i="1"/>
  <c r="G1544" i="1"/>
  <c r="C1544" i="1"/>
  <c r="H1543" i="1"/>
  <c r="G1543" i="1"/>
  <c r="C1543" i="1"/>
  <c r="C1542" i="1"/>
  <c r="H1542" i="1" s="1"/>
  <c r="C1541" i="1"/>
  <c r="H1540" i="1"/>
  <c r="C1540" i="1"/>
  <c r="G1540" i="1" s="1"/>
  <c r="H1539" i="1"/>
  <c r="G1539" i="1"/>
  <c r="C1539" i="1"/>
  <c r="C1538" i="1"/>
  <c r="H1538" i="1" s="1"/>
  <c r="C1537" i="1"/>
  <c r="H1536" i="1"/>
  <c r="G1536" i="1"/>
  <c r="C1536" i="1"/>
  <c r="H1535" i="1"/>
  <c r="G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3" i="1"/>
  <c r="G1523" i="1"/>
  <c r="C1523" i="1"/>
  <c r="C1522" i="1"/>
  <c r="C1521" i="1"/>
  <c r="H1520" i="1"/>
  <c r="C1520" i="1"/>
  <c r="G1520" i="1" s="1"/>
  <c r="H1516" i="1"/>
  <c r="G1516" i="1"/>
  <c r="C1516" i="1"/>
  <c r="H1515" i="1"/>
  <c r="G1515" i="1"/>
  <c r="C1515" i="1"/>
  <c r="C1514" i="1"/>
  <c r="C1513" i="1"/>
  <c r="H1512" i="1"/>
  <c r="C1512" i="1"/>
  <c r="G1512" i="1" s="1"/>
  <c r="H1511" i="1"/>
  <c r="G1511" i="1"/>
  <c r="C1511" i="1"/>
  <c r="C1510" i="1"/>
  <c r="C1509" i="1"/>
  <c r="H1508" i="1"/>
  <c r="G1508" i="1"/>
  <c r="C1508" i="1"/>
  <c r="H1507" i="1"/>
  <c r="C1507" i="1"/>
  <c r="G1507" i="1" s="1"/>
  <c r="C1506" i="1"/>
  <c r="C1505" i="1"/>
  <c r="C1504" i="1"/>
  <c r="H1504" i="1" s="1"/>
  <c r="H1503" i="1"/>
  <c r="C1503" i="1"/>
  <c r="G1503" i="1" s="1"/>
  <c r="C1502" i="1"/>
  <c r="H1502" i="1" s="1"/>
  <c r="H1500" i="1"/>
  <c r="G1500" i="1"/>
  <c r="C1500" i="1"/>
  <c r="G1498" i="1"/>
  <c r="C1498" i="1"/>
  <c r="H1498" i="1" s="1"/>
  <c r="C1497" i="1"/>
  <c r="H1496" i="1"/>
  <c r="G1496" i="1"/>
  <c r="C1496" i="1"/>
  <c r="H1495" i="1"/>
  <c r="G1495" i="1"/>
  <c r="C1495" i="1"/>
  <c r="C1494" i="1"/>
  <c r="H1494" i="1" s="1"/>
  <c r="C1493" i="1"/>
  <c r="H1492" i="1"/>
  <c r="C1492" i="1"/>
  <c r="G1492" i="1" s="1"/>
  <c r="H1491" i="1"/>
  <c r="G1491" i="1"/>
  <c r="C1491" i="1"/>
  <c r="C1490" i="1"/>
  <c r="H1490" i="1" s="1"/>
  <c r="C1489" i="1"/>
  <c r="H1488" i="1"/>
  <c r="G1488" i="1"/>
  <c r="C1488" i="1"/>
  <c r="H1487" i="1"/>
  <c r="G1487" i="1"/>
  <c r="C1487" i="1"/>
  <c r="C1486" i="1"/>
  <c r="C1485" i="1"/>
  <c r="C1484" i="1"/>
  <c r="H1484" i="1" s="1"/>
  <c r="C1483" i="1"/>
  <c r="H1483" i="1" s="1"/>
  <c r="G1482" i="1"/>
  <c r="C1482" i="1"/>
  <c r="H1482" i="1" s="1"/>
  <c r="C1480" i="1"/>
  <c r="H1480" i="1" s="1"/>
  <c r="D1479" i="1"/>
  <c r="C1479" i="1"/>
  <c r="H1478" i="1"/>
  <c r="G1478" i="1"/>
  <c r="I1478" i="1" s="1"/>
  <c r="D1478" i="1"/>
  <c r="C1478" i="1"/>
  <c r="J1478" i="1" s="1"/>
  <c r="D1477" i="1"/>
  <c r="C1477" i="1"/>
  <c r="H1476" i="1"/>
  <c r="G1476" i="1"/>
  <c r="I1476" i="1" s="1"/>
  <c r="D1476" i="1"/>
  <c r="C1476" i="1"/>
  <c r="J1476" i="1" s="1"/>
  <c r="C1475" i="1"/>
  <c r="J1474" i="1"/>
  <c r="D1474" i="1"/>
  <c r="C1474" i="1"/>
  <c r="H1473" i="1"/>
  <c r="G1473" i="1"/>
  <c r="D1473" i="1"/>
  <c r="C1473" i="1"/>
  <c r="J1473" i="1" s="1"/>
  <c r="D1472" i="1"/>
  <c r="C1472" i="1"/>
  <c r="H1471" i="1"/>
  <c r="G1471" i="1"/>
  <c r="D1471" i="1"/>
  <c r="C1471" i="1"/>
  <c r="J1471" i="1" s="1"/>
  <c r="H1470" i="1"/>
  <c r="G1470" i="1"/>
  <c r="D1470" i="1"/>
  <c r="C1470" i="1"/>
  <c r="C1469" i="1"/>
  <c r="J1468" i="1"/>
  <c r="D1468" i="1"/>
  <c r="C1468" i="1"/>
  <c r="H1467" i="1"/>
  <c r="G1467" i="1"/>
  <c r="I1467" i="1" s="1"/>
  <c r="D1467" i="1"/>
  <c r="C1467" i="1"/>
  <c r="J1467" i="1" s="1"/>
  <c r="J1466" i="1"/>
  <c r="D1466" i="1"/>
  <c r="C1466" i="1"/>
  <c r="H1465" i="1"/>
  <c r="D1465" i="1"/>
  <c r="C1465" i="1"/>
  <c r="J1464" i="1"/>
  <c r="G1464" i="1"/>
  <c r="I1464" i="1" s="1"/>
  <c r="D1464" i="1"/>
  <c r="H1464" i="1" s="1"/>
  <c r="C1464" i="1"/>
  <c r="H1463" i="1"/>
  <c r="D1463" i="1"/>
  <c r="C1463" i="1"/>
  <c r="J1462" i="1"/>
  <c r="G1462" i="1"/>
  <c r="I1462" i="1" s="1"/>
  <c r="D1462" i="1"/>
  <c r="H1462" i="1" s="1"/>
  <c r="C1462" i="1"/>
  <c r="D1461" i="1"/>
  <c r="C1461" i="1"/>
  <c r="H1460" i="1"/>
  <c r="D1460" i="1"/>
  <c r="C1460" i="1"/>
  <c r="D1459" i="1"/>
  <c r="C1459" i="1"/>
  <c r="H1458" i="1"/>
  <c r="D1458" i="1"/>
  <c r="C1458" i="1"/>
  <c r="D1457" i="1"/>
  <c r="C1457" i="1"/>
  <c r="H1456" i="1"/>
  <c r="D1456" i="1"/>
  <c r="C1456" i="1"/>
  <c r="D1455" i="1"/>
  <c r="C1455" i="1"/>
  <c r="D1454" i="1"/>
  <c r="C1454" i="1"/>
  <c r="D1452" i="1"/>
  <c r="C1452" i="1"/>
  <c r="J1451" i="1"/>
  <c r="G1451" i="1"/>
  <c r="I1451" i="1" s="1"/>
  <c r="D1451" i="1"/>
  <c r="H1451" i="1" s="1"/>
  <c r="C1451" i="1"/>
  <c r="D1450" i="1"/>
  <c r="C1450" i="1"/>
  <c r="J1449" i="1"/>
  <c r="G1449" i="1"/>
  <c r="I1449" i="1" s="1"/>
  <c r="D1449" i="1"/>
  <c r="H1449" i="1" s="1"/>
  <c r="C1449" i="1"/>
  <c r="D1448" i="1"/>
  <c r="C1448" i="1"/>
  <c r="J1447" i="1"/>
  <c r="G1447" i="1"/>
  <c r="I1447" i="1" s="1"/>
  <c r="D1447" i="1"/>
  <c r="H1447" i="1" s="1"/>
  <c r="C1447" i="1"/>
  <c r="D1446" i="1"/>
  <c r="C1446" i="1"/>
  <c r="J1445" i="1"/>
  <c r="D1445" i="1"/>
  <c r="C1445" i="1"/>
  <c r="H1444" i="1"/>
  <c r="G1444" i="1"/>
  <c r="I1444" i="1" s="1"/>
  <c r="D1444" i="1"/>
  <c r="C1444" i="1"/>
  <c r="J1444" i="1" s="1"/>
  <c r="J1443" i="1"/>
  <c r="D1443" i="1"/>
  <c r="C1443" i="1"/>
  <c r="H1442" i="1"/>
  <c r="G1442" i="1"/>
  <c r="I1442" i="1" s="1"/>
  <c r="D1442" i="1"/>
  <c r="C1442" i="1"/>
  <c r="J1442" i="1" s="1"/>
  <c r="J1441" i="1"/>
  <c r="D1441" i="1"/>
  <c r="C1441" i="1"/>
  <c r="H1440" i="1"/>
  <c r="D1440" i="1"/>
  <c r="C1440" i="1"/>
  <c r="J1440" i="1" s="1"/>
  <c r="J1439" i="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G1324" i="1"/>
  <c r="D1324" i="1"/>
  <c r="C1324" i="1"/>
  <c r="G1323" i="1"/>
  <c r="D1323" i="1"/>
  <c r="C1323" i="1"/>
  <c r="D1322" i="1"/>
  <c r="G1322" i="1" s="1"/>
  <c r="C1322" i="1"/>
  <c r="D1321" i="1"/>
  <c r="G1321" i="1" s="1"/>
  <c r="C1321" i="1"/>
  <c r="H1321" i="1" s="1"/>
  <c r="G1320" i="1"/>
  <c r="D1320" i="1"/>
  <c r="C1320" i="1"/>
  <c r="H1320" i="1" s="1"/>
  <c r="G1319" i="1"/>
  <c r="D1319" i="1"/>
  <c r="C1319" i="1"/>
  <c r="D1318" i="1"/>
  <c r="G1318" i="1" s="1"/>
  <c r="C1318" i="1"/>
  <c r="D1317" i="1"/>
  <c r="G1317" i="1" s="1"/>
  <c r="C1317" i="1"/>
  <c r="H1317" i="1" s="1"/>
  <c r="G1316" i="1"/>
  <c r="D1316" i="1"/>
  <c r="C1316" i="1"/>
  <c r="H1316" i="1" s="1"/>
  <c r="G1315" i="1"/>
  <c r="D1315" i="1"/>
  <c r="C1315" i="1"/>
  <c r="D1314" i="1"/>
  <c r="G1314" i="1" s="1"/>
  <c r="C1314" i="1"/>
  <c r="D1313" i="1"/>
  <c r="G1313" i="1" s="1"/>
  <c r="C1313" i="1"/>
  <c r="H1313" i="1" s="1"/>
  <c r="G1312" i="1"/>
  <c r="D1312" i="1"/>
  <c r="C1312" i="1"/>
  <c r="H1312" i="1" s="1"/>
  <c r="G1311" i="1"/>
  <c r="D1311" i="1"/>
  <c r="C1311" i="1"/>
  <c r="D1310" i="1"/>
  <c r="G1310" i="1" s="1"/>
  <c r="C1310" i="1"/>
  <c r="D1309" i="1"/>
  <c r="G1309" i="1" s="1"/>
  <c r="C1309" i="1"/>
  <c r="H1309" i="1" s="1"/>
  <c r="G1308" i="1"/>
  <c r="D1308" i="1"/>
  <c r="C1308" i="1"/>
  <c r="H1308" i="1" s="1"/>
  <c r="G1307" i="1"/>
  <c r="D1307" i="1"/>
  <c r="C1307" i="1"/>
  <c r="D1306" i="1"/>
  <c r="G1306" i="1" s="1"/>
  <c r="C1306" i="1"/>
  <c r="D1305" i="1"/>
  <c r="G1305" i="1" s="1"/>
  <c r="C1305" i="1"/>
  <c r="H1305" i="1" s="1"/>
  <c r="G1304" i="1"/>
  <c r="D1304" i="1"/>
  <c r="C1304" i="1"/>
  <c r="H1304" i="1" s="1"/>
  <c r="G1303" i="1"/>
  <c r="D1303" i="1"/>
  <c r="C1303" i="1"/>
  <c r="D1302" i="1"/>
  <c r="G1302" i="1" s="1"/>
  <c r="C1302" i="1"/>
  <c r="D1301" i="1"/>
  <c r="G1301" i="1" s="1"/>
  <c r="C1301" i="1"/>
  <c r="H1301" i="1" s="1"/>
  <c r="G1300" i="1"/>
  <c r="D1300" i="1"/>
  <c r="C1300" i="1"/>
  <c r="H1300" i="1" s="1"/>
  <c r="D1299" i="1"/>
  <c r="D1298" i="1"/>
  <c r="G1298" i="1" s="1"/>
  <c r="C1298" i="1"/>
  <c r="H1298" i="1" s="1"/>
  <c r="G1297" i="1"/>
  <c r="D1297" i="1"/>
  <c r="C1297" i="1"/>
  <c r="H1297" i="1" s="1"/>
  <c r="G1296" i="1"/>
  <c r="D1296" i="1"/>
  <c r="C1296" i="1"/>
  <c r="D1295" i="1"/>
  <c r="G1295" i="1" s="1"/>
  <c r="C1295" i="1"/>
  <c r="D1294" i="1"/>
  <c r="G1294" i="1" s="1"/>
  <c r="C1294" i="1"/>
  <c r="H1294" i="1" s="1"/>
  <c r="G1293" i="1"/>
  <c r="D1293" i="1"/>
  <c r="C1293" i="1"/>
  <c r="H1293" i="1" s="1"/>
  <c r="G1292" i="1"/>
  <c r="D1292" i="1"/>
  <c r="C1292" i="1"/>
  <c r="D1291" i="1"/>
  <c r="G1291" i="1" s="1"/>
  <c r="C1291" i="1"/>
  <c r="D1290" i="1"/>
  <c r="G1290" i="1" s="1"/>
  <c r="C1290" i="1"/>
  <c r="H1290" i="1" s="1"/>
  <c r="G1289" i="1"/>
  <c r="D1289" i="1"/>
  <c r="C1289" i="1"/>
  <c r="H1289" i="1" s="1"/>
  <c r="G1288" i="1"/>
  <c r="D1288" i="1"/>
  <c r="C1288" i="1"/>
  <c r="D1287" i="1"/>
  <c r="G1287" i="1" s="1"/>
  <c r="C1287" i="1"/>
  <c r="D1286" i="1"/>
  <c r="G1286" i="1" s="1"/>
  <c r="C1286" i="1"/>
  <c r="H1286" i="1" s="1"/>
  <c r="G1285" i="1"/>
  <c r="D1285" i="1"/>
  <c r="C1285" i="1"/>
  <c r="H1285" i="1" s="1"/>
  <c r="G1284" i="1"/>
  <c r="D1284" i="1"/>
  <c r="C1284" i="1"/>
  <c r="D1283" i="1"/>
  <c r="G1283" i="1" s="1"/>
  <c r="C1283" i="1"/>
  <c r="D1282" i="1"/>
  <c r="G1282" i="1" s="1"/>
  <c r="C1282" i="1"/>
  <c r="H1282" i="1" s="1"/>
  <c r="G1281" i="1"/>
  <c r="D1281" i="1"/>
  <c r="C1281" i="1"/>
  <c r="H1281" i="1" s="1"/>
  <c r="G1280" i="1"/>
  <c r="D1280" i="1"/>
  <c r="C1280" i="1"/>
  <c r="D1279" i="1"/>
  <c r="G1279" i="1" s="1"/>
  <c r="C1279" i="1"/>
  <c r="D1278" i="1"/>
  <c r="G1278" i="1" s="1"/>
  <c r="C1278" i="1"/>
  <c r="H1278" i="1" s="1"/>
  <c r="G1277" i="1"/>
  <c r="D1277" i="1"/>
  <c r="C1277" i="1"/>
  <c r="H1277" i="1" s="1"/>
  <c r="G1276" i="1"/>
  <c r="D1276" i="1"/>
  <c r="C1276" i="1"/>
  <c r="D1275" i="1"/>
  <c r="G1275" i="1" s="1"/>
  <c r="C1275" i="1"/>
  <c r="D1274" i="1"/>
  <c r="G1274" i="1" s="1"/>
  <c r="C1274" i="1"/>
  <c r="H1274" i="1" s="1"/>
  <c r="G1273" i="1"/>
  <c r="D1273" i="1"/>
  <c r="C1273" i="1"/>
  <c r="H1273" i="1" s="1"/>
  <c r="G1272" i="1"/>
  <c r="D1272" i="1"/>
  <c r="C1272" i="1"/>
  <c r="D1271" i="1"/>
  <c r="G1271" i="1" s="1"/>
  <c r="C1271" i="1"/>
  <c r="D1270" i="1"/>
  <c r="G1270" i="1" s="1"/>
  <c r="C1270" i="1"/>
  <c r="H1270" i="1" s="1"/>
  <c r="G1269" i="1"/>
  <c r="D1269" i="1"/>
  <c r="C1269" i="1"/>
  <c r="H1269" i="1" s="1"/>
  <c r="G1268" i="1"/>
  <c r="D1268" i="1"/>
  <c r="C1268" i="1"/>
  <c r="D1267" i="1"/>
  <c r="G1267" i="1" s="1"/>
  <c r="C1267" i="1"/>
  <c r="D1266" i="1"/>
  <c r="G1266" i="1" s="1"/>
  <c r="C1266" i="1"/>
  <c r="H1266" i="1" s="1"/>
  <c r="G1265" i="1"/>
  <c r="D1265" i="1"/>
  <c r="C1265" i="1"/>
  <c r="H1265" i="1" s="1"/>
  <c r="D1264" i="1"/>
  <c r="G1264" i="1" s="1"/>
  <c r="C1264" i="1"/>
  <c r="D1263" i="1"/>
  <c r="G1263" i="1" s="1"/>
  <c r="C1263" i="1"/>
  <c r="D1262" i="1"/>
  <c r="G1262" i="1" s="1"/>
  <c r="C1262" i="1"/>
  <c r="H1262" i="1" s="1"/>
  <c r="G1261" i="1"/>
  <c r="D1261" i="1"/>
  <c r="C1261" i="1"/>
  <c r="H1261" i="1" s="1"/>
  <c r="G1260" i="1"/>
  <c r="D1260" i="1"/>
  <c r="C1260" i="1"/>
  <c r="D1259" i="1"/>
  <c r="G1259" i="1" s="1"/>
  <c r="C1259" i="1"/>
  <c r="D1258" i="1"/>
  <c r="G1258" i="1" s="1"/>
  <c r="C1258" i="1"/>
  <c r="H1258" i="1" s="1"/>
  <c r="G1257" i="1"/>
  <c r="D1257" i="1"/>
  <c r="C1257" i="1"/>
  <c r="H1257" i="1" s="1"/>
  <c r="G1256" i="1"/>
  <c r="D1256" i="1"/>
  <c r="C1256" i="1"/>
  <c r="D1255" i="1"/>
  <c r="G1255" i="1" s="1"/>
  <c r="C1255" i="1"/>
  <c r="D1254" i="1"/>
  <c r="G1254" i="1" s="1"/>
  <c r="C1254" i="1"/>
  <c r="H1254" i="1" s="1"/>
  <c r="G1253" i="1"/>
  <c r="D1253" i="1"/>
  <c r="C1253" i="1"/>
  <c r="H1253" i="1" s="1"/>
  <c r="G1252" i="1"/>
  <c r="D1252" i="1"/>
  <c r="C1252" i="1"/>
  <c r="D1251" i="1"/>
  <c r="G1251" i="1" s="1"/>
  <c r="C1251" i="1"/>
  <c r="D1250" i="1"/>
  <c r="G1250" i="1" s="1"/>
  <c r="C1250" i="1"/>
  <c r="H1250" i="1" s="1"/>
  <c r="G1249" i="1"/>
  <c r="D1249" i="1"/>
  <c r="C1249" i="1"/>
  <c r="H1249" i="1" s="1"/>
  <c r="D1248" i="1"/>
  <c r="G1248" i="1" s="1"/>
  <c r="C1248" i="1"/>
  <c r="D1247" i="1"/>
  <c r="C1247" i="1"/>
  <c r="D1246" i="1"/>
  <c r="G1246" i="1" s="1"/>
  <c r="C1246" i="1"/>
  <c r="H1246" i="1" s="1"/>
  <c r="D1245" i="1"/>
  <c r="G1245" i="1" s="1"/>
  <c r="C1245" i="1"/>
  <c r="G1244" i="1"/>
  <c r="D1244" i="1"/>
  <c r="C1244" i="1"/>
  <c r="D1243" i="1"/>
  <c r="G1243" i="1" s="1"/>
  <c r="C1243" i="1"/>
  <c r="D1242" i="1"/>
  <c r="G1242" i="1" s="1"/>
  <c r="C1242" i="1"/>
  <c r="H1242" i="1" s="1"/>
  <c r="G1241" i="1"/>
  <c r="D1241" i="1"/>
  <c r="C1241" i="1"/>
  <c r="H1241" i="1" s="1"/>
  <c r="G1240" i="1"/>
  <c r="D1240" i="1"/>
  <c r="C1240" i="1"/>
  <c r="D1239" i="1"/>
  <c r="G1239" i="1" s="1"/>
  <c r="C1239" i="1"/>
  <c r="D1238" i="1"/>
  <c r="G1238" i="1" s="1"/>
  <c r="C1238" i="1"/>
  <c r="H1238" i="1" s="1"/>
  <c r="G1237" i="1"/>
  <c r="D1237" i="1"/>
  <c r="C1237" i="1"/>
  <c r="D1236" i="1"/>
  <c r="G1236" i="1" s="1"/>
  <c r="C1236" i="1"/>
  <c r="D1235" i="1"/>
  <c r="G1235" i="1" s="1"/>
  <c r="C1235" i="1"/>
  <c r="D1234" i="1"/>
  <c r="G1234" i="1" s="1"/>
  <c r="C1234" i="1"/>
  <c r="H1234" i="1" s="1"/>
  <c r="G1233" i="1"/>
  <c r="D1233" i="1"/>
  <c r="C1233" i="1"/>
  <c r="H1233" i="1" s="1"/>
  <c r="G1232" i="1"/>
  <c r="D1232" i="1"/>
  <c r="C1232" i="1"/>
  <c r="D1231" i="1"/>
  <c r="G1231" i="1" s="1"/>
  <c r="C1231" i="1"/>
  <c r="D1230" i="1"/>
  <c r="G1230" i="1" s="1"/>
  <c r="C1230" i="1"/>
  <c r="H1230" i="1" s="1"/>
  <c r="G1229" i="1"/>
  <c r="D1229" i="1"/>
  <c r="C1229" i="1"/>
  <c r="G1228" i="1"/>
  <c r="D1228" i="1"/>
  <c r="C1228" i="1"/>
  <c r="D1227" i="1"/>
  <c r="G1227" i="1" s="1"/>
  <c r="C1227" i="1"/>
  <c r="D1226" i="1"/>
  <c r="G1226" i="1" s="1"/>
  <c r="C1226" i="1"/>
  <c r="H1226" i="1" s="1"/>
  <c r="G1225" i="1"/>
  <c r="D1225" i="1"/>
  <c r="C1225" i="1"/>
  <c r="H1225" i="1" s="1"/>
  <c r="D1224" i="1"/>
  <c r="G1224" i="1" s="1"/>
  <c r="C1224" i="1"/>
  <c r="D1223" i="1"/>
  <c r="G1223" i="1" s="1"/>
  <c r="C1223" i="1"/>
  <c r="G1221" i="1"/>
  <c r="D1221" i="1"/>
  <c r="C1221" i="1"/>
  <c r="D1220" i="1"/>
  <c r="G1220" i="1" s="1"/>
  <c r="C1220" i="1"/>
  <c r="D1219" i="1"/>
  <c r="G1219" i="1" s="1"/>
  <c r="C1219" i="1"/>
  <c r="H1219" i="1" s="1"/>
  <c r="D1218" i="1"/>
  <c r="G1218" i="1" s="1"/>
  <c r="C1218" i="1"/>
  <c r="D1217" i="1"/>
  <c r="G1217" i="1" s="1"/>
  <c r="C1217" i="1"/>
  <c r="C1216" i="1"/>
  <c r="C1215" i="1"/>
  <c r="D1213" i="1"/>
  <c r="G1213" i="1" s="1"/>
  <c r="C1213" i="1"/>
  <c r="D1212" i="1"/>
  <c r="G1212" i="1" s="1"/>
  <c r="C1212" i="1"/>
  <c r="H1212" i="1" s="1"/>
  <c r="D1211" i="1"/>
  <c r="G1211" i="1" s="1"/>
  <c r="C1211" i="1"/>
  <c r="G1210" i="1"/>
  <c r="D1210" i="1"/>
  <c r="C1210" i="1"/>
  <c r="D1209" i="1"/>
  <c r="G1209" i="1" s="1"/>
  <c r="C1209" i="1"/>
  <c r="D1208" i="1"/>
  <c r="G1208" i="1" s="1"/>
  <c r="C1208" i="1"/>
  <c r="H1208" i="1" s="1"/>
  <c r="G1207" i="1"/>
  <c r="D1207" i="1"/>
  <c r="C1207" i="1"/>
  <c r="H1207" i="1" s="1"/>
  <c r="G1206" i="1"/>
  <c r="D1206" i="1"/>
  <c r="C1206" i="1"/>
  <c r="D1205" i="1"/>
  <c r="G1205" i="1" s="1"/>
  <c r="C1205" i="1"/>
  <c r="D1204" i="1"/>
  <c r="G1204" i="1" s="1"/>
  <c r="C1204" i="1"/>
  <c r="H1204" i="1" s="1"/>
  <c r="G1203" i="1"/>
  <c r="D1203" i="1"/>
  <c r="C1203" i="1"/>
  <c r="H1203" i="1" s="1"/>
  <c r="G1202" i="1"/>
  <c r="D1202" i="1"/>
  <c r="C1202" i="1"/>
  <c r="D1201" i="1"/>
  <c r="G1201" i="1" s="1"/>
  <c r="C1201" i="1"/>
  <c r="D1200" i="1"/>
  <c r="G1200" i="1" s="1"/>
  <c r="C1200" i="1"/>
  <c r="H1200" i="1" s="1"/>
  <c r="G1199" i="1"/>
  <c r="D1199" i="1"/>
  <c r="C1199" i="1"/>
  <c r="H1199" i="1" s="1"/>
  <c r="G1198" i="1"/>
  <c r="D1198" i="1"/>
  <c r="C1198" i="1"/>
  <c r="D1197" i="1"/>
  <c r="G1197" i="1" s="1"/>
  <c r="C1197" i="1"/>
  <c r="D1196" i="1"/>
  <c r="G1196" i="1" s="1"/>
  <c r="C1196" i="1"/>
  <c r="H1196" i="1" s="1"/>
  <c r="G1195" i="1"/>
  <c r="D1195" i="1"/>
  <c r="C1195" i="1"/>
  <c r="H1195" i="1" s="1"/>
  <c r="G1194" i="1"/>
  <c r="D1194" i="1"/>
  <c r="C1194" i="1"/>
  <c r="D1193" i="1"/>
  <c r="G1193" i="1" s="1"/>
  <c r="C1193" i="1"/>
  <c r="D1192" i="1"/>
  <c r="G1192" i="1" s="1"/>
  <c r="C1192" i="1"/>
  <c r="H1192" i="1" s="1"/>
  <c r="G1191" i="1"/>
  <c r="D1191" i="1"/>
  <c r="C1191" i="1"/>
  <c r="H1191" i="1" s="1"/>
  <c r="G1190" i="1"/>
  <c r="D1190" i="1"/>
  <c r="C1190" i="1"/>
  <c r="D1189" i="1"/>
  <c r="G1189" i="1" s="1"/>
  <c r="C1189" i="1"/>
  <c r="D1188" i="1"/>
  <c r="G1188" i="1" s="1"/>
  <c r="C1188" i="1"/>
  <c r="H1188" i="1" s="1"/>
  <c r="G1187" i="1"/>
  <c r="D1187" i="1"/>
  <c r="C1187" i="1"/>
  <c r="H1187" i="1" s="1"/>
  <c r="G1186" i="1"/>
  <c r="D1186" i="1"/>
  <c r="C1186" i="1"/>
  <c r="D1185" i="1"/>
  <c r="G1185" i="1" s="1"/>
  <c r="C1185" i="1"/>
  <c r="D1184" i="1"/>
  <c r="G1184" i="1" s="1"/>
  <c r="C1184" i="1"/>
  <c r="H1184" i="1" s="1"/>
  <c r="G1183" i="1"/>
  <c r="D1183" i="1"/>
  <c r="C1183" i="1"/>
  <c r="H1183" i="1" s="1"/>
  <c r="G1182" i="1"/>
  <c r="D1182" i="1"/>
  <c r="C1182" i="1"/>
  <c r="D1181" i="1"/>
  <c r="G1181" i="1" s="1"/>
  <c r="C1181" i="1"/>
  <c r="D1180" i="1"/>
  <c r="G1180" i="1" s="1"/>
  <c r="C1180" i="1"/>
  <c r="H1180" i="1" s="1"/>
  <c r="G1179" i="1"/>
  <c r="D1179" i="1"/>
  <c r="C1179" i="1"/>
  <c r="H1179" i="1" s="1"/>
  <c r="G1178" i="1"/>
  <c r="D1178" i="1"/>
  <c r="C1178" i="1"/>
  <c r="D1177" i="1"/>
  <c r="G1177" i="1" s="1"/>
  <c r="C1177" i="1"/>
  <c r="D1176" i="1"/>
  <c r="G1176" i="1" s="1"/>
  <c r="C1176" i="1"/>
  <c r="H1176" i="1" s="1"/>
  <c r="G1175" i="1"/>
  <c r="D1175" i="1"/>
  <c r="C1175" i="1"/>
  <c r="H1175" i="1" s="1"/>
  <c r="G1174" i="1"/>
  <c r="D1174" i="1"/>
  <c r="C1174" i="1"/>
  <c r="D1173" i="1"/>
  <c r="G1173" i="1" s="1"/>
  <c r="C1173" i="1"/>
  <c r="D1172" i="1"/>
  <c r="G1172" i="1" s="1"/>
  <c r="C1172" i="1"/>
  <c r="H1172" i="1" s="1"/>
  <c r="G1171" i="1"/>
  <c r="D1171" i="1"/>
  <c r="C1171" i="1"/>
  <c r="H1171" i="1" s="1"/>
  <c r="G1170" i="1"/>
  <c r="D1170" i="1"/>
  <c r="C1170" i="1"/>
  <c r="D1169" i="1"/>
  <c r="G1169" i="1" s="1"/>
  <c r="C1169" i="1"/>
  <c r="D1168" i="1"/>
  <c r="G1168" i="1" s="1"/>
  <c r="C1168" i="1"/>
  <c r="H1168" i="1" s="1"/>
  <c r="G1167" i="1"/>
  <c r="D1167" i="1"/>
  <c r="C1167" i="1"/>
  <c r="H1167" i="1" s="1"/>
  <c r="G1166" i="1"/>
  <c r="D1166" i="1"/>
  <c r="C1166" i="1"/>
  <c r="D1165" i="1"/>
  <c r="G1165" i="1" s="1"/>
  <c r="C1165" i="1"/>
  <c r="D1164" i="1"/>
  <c r="G1164" i="1" s="1"/>
  <c r="C1164" i="1"/>
  <c r="H1164" i="1" s="1"/>
  <c r="G1163" i="1"/>
  <c r="D1163" i="1"/>
  <c r="C1163" i="1"/>
  <c r="H1163" i="1" s="1"/>
  <c r="G1162" i="1"/>
  <c r="D1162" i="1"/>
  <c r="C1162" i="1"/>
  <c r="D1161" i="1"/>
  <c r="G1161" i="1" s="1"/>
  <c r="C1161" i="1"/>
  <c r="D1160" i="1"/>
  <c r="G1160" i="1" s="1"/>
  <c r="C1160" i="1"/>
  <c r="H1160" i="1" s="1"/>
  <c r="G1159" i="1"/>
  <c r="D1159" i="1"/>
  <c r="C1159" i="1"/>
  <c r="H1159" i="1" s="1"/>
  <c r="G1158" i="1"/>
  <c r="D1158" i="1"/>
  <c r="C1158" i="1"/>
  <c r="D1157" i="1"/>
  <c r="G1157" i="1" s="1"/>
  <c r="C1157" i="1"/>
  <c r="D1156" i="1"/>
  <c r="G1156" i="1" s="1"/>
  <c r="C1156" i="1"/>
  <c r="G1155" i="1"/>
  <c r="D1155" i="1"/>
  <c r="C1155" i="1"/>
  <c r="H1155" i="1" s="1"/>
  <c r="D1154" i="1"/>
  <c r="G1154" i="1" s="1"/>
  <c r="C1154" i="1"/>
  <c r="D1153" i="1"/>
  <c r="D1151" i="1"/>
  <c r="G1151" i="1" s="1"/>
  <c r="C1151" i="1"/>
  <c r="D1150" i="1"/>
  <c r="G1150" i="1" s="1"/>
  <c r="C1150" i="1"/>
  <c r="H1150" i="1" s="1"/>
  <c r="G1149" i="1"/>
  <c r="D1149" i="1"/>
  <c r="C1149" i="1"/>
  <c r="H1149" i="1" s="1"/>
  <c r="D1148" i="1"/>
  <c r="G1148" i="1" s="1"/>
  <c r="C1148" i="1"/>
  <c r="D1147" i="1"/>
  <c r="G1147" i="1" s="1"/>
  <c r="C1147" i="1"/>
  <c r="D1146" i="1"/>
  <c r="G1146" i="1" s="1"/>
  <c r="C1146" i="1"/>
  <c r="H1146" i="1" s="1"/>
  <c r="G1145" i="1"/>
  <c r="D1145" i="1"/>
  <c r="C1145" i="1"/>
  <c r="H1145" i="1" s="1"/>
  <c r="G1144" i="1"/>
  <c r="D1144" i="1"/>
  <c r="C1144" i="1"/>
  <c r="D1143" i="1"/>
  <c r="G1143" i="1" s="1"/>
  <c r="C1143" i="1"/>
  <c r="D1142" i="1"/>
  <c r="G1142" i="1" s="1"/>
  <c r="C1142" i="1"/>
  <c r="H1142" i="1" s="1"/>
  <c r="G1141" i="1"/>
  <c r="D1141" i="1"/>
  <c r="C1141" i="1"/>
  <c r="H1141" i="1" s="1"/>
  <c r="G1140" i="1"/>
  <c r="D1140" i="1"/>
  <c r="C1140" i="1"/>
  <c r="D1139" i="1"/>
  <c r="G1139" i="1" s="1"/>
  <c r="C1139" i="1"/>
  <c r="D1138" i="1"/>
  <c r="G1138" i="1" s="1"/>
  <c r="C1138" i="1"/>
  <c r="H1138" i="1" s="1"/>
  <c r="G1137" i="1"/>
  <c r="D1137" i="1"/>
  <c r="C1137" i="1"/>
  <c r="H1137" i="1" s="1"/>
  <c r="G1136" i="1"/>
  <c r="D1136" i="1"/>
  <c r="C1136" i="1"/>
  <c r="D1135" i="1"/>
  <c r="G1135" i="1" s="1"/>
  <c r="C1135" i="1"/>
  <c r="D1134" i="1"/>
  <c r="G1134" i="1" s="1"/>
  <c r="C1134" i="1"/>
  <c r="H1134" i="1" s="1"/>
  <c r="G1133" i="1"/>
  <c r="D1133" i="1"/>
  <c r="C1133" i="1"/>
  <c r="H1133" i="1" s="1"/>
  <c r="G1132" i="1"/>
  <c r="D1132" i="1"/>
  <c r="C1132" i="1"/>
  <c r="D1131" i="1"/>
  <c r="G1131" i="1" s="1"/>
  <c r="C1131" i="1"/>
  <c r="D1130" i="1"/>
  <c r="G1130" i="1" s="1"/>
  <c r="C1130" i="1"/>
  <c r="H1130" i="1" s="1"/>
  <c r="G1129" i="1"/>
  <c r="D1129" i="1"/>
  <c r="C1129" i="1"/>
  <c r="H1129" i="1" s="1"/>
  <c r="G1128" i="1"/>
  <c r="D1128" i="1"/>
  <c r="C1128" i="1"/>
  <c r="G1127" i="1"/>
  <c r="D1127" i="1"/>
  <c r="C1127" i="1"/>
  <c r="D1126" i="1"/>
  <c r="G1126" i="1" s="1"/>
  <c r="C1126" i="1"/>
  <c r="H1126" i="1" s="1"/>
  <c r="G1125" i="1"/>
  <c r="D1125" i="1"/>
  <c r="C1125" i="1"/>
  <c r="H1125" i="1" s="1"/>
  <c r="G1124" i="1"/>
  <c r="D1124" i="1"/>
  <c r="C1124" i="1"/>
  <c r="D1123" i="1"/>
  <c r="G1123" i="1" s="1"/>
  <c r="C1123" i="1"/>
  <c r="D1122" i="1"/>
  <c r="G1122" i="1" s="1"/>
  <c r="C1122" i="1"/>
  <c r="H1122" i="1" s="1"/>
  <c r="G1121" i="1"/>
  <c r="D1121" i="1"/>
  <c r="C1121" i="1"/>
  <c r="H1121" i="1" s="1"/>
  <c r="G1120" i="1"/>
  <c r="D1120" i="1"/>
  <c r="C1120" i="1"/>
  <c r="D1119" i="1"/>
  <c r="G1119" i="1" s="1"/>
  <c r="C1119" i="1"/>
  <c r="D1118" i="1"/>
  <c r="G1118" i="1" s="1"/>
  <c r="C1118" i="1"/>
  <c r="H1118" i="1" s="1"/>
  <c r="G1117" i="1"/>
  <c r="D1117" i="1"/>
  <c r="C1117" i="1"/>
  <c r="H1117" i="1" s="1"/>
  <c r="G1116" i="1"/>
  <c r="D1116" i="1"/>
  <c r="C1116" i="1"/>
  <c r="D1115" i="1"/>
  <c r="G1115" i="1" s="1"/>
  <c r="C1115" i="1"/>
  <c r="D1114" i="1"/>
  <c r="G1114" i="1" s="1"/>
  <c r="C1114" i="1"/>
  <c r="D1113" i="1"/>
  <c r="G1113" i="1" s="1"/>
  <c r="C1113" i="1"/>
  <c r="C1112" i="1"/>
  <c r="G1111" i="1"/>
  <c r="D1111" i="1"/>
  <c r="C1111" i="1"/>
  <c r="D1110" i="1"/>
  <c r="G1110" i="1" s="1"/>
  <c r="C1110" i="1"/>
  <c r="H1110" i="1" s="1"/>
  <c r="G1109" i="1"/>
  <c r="D1109" i="1"/>
  <c r="C1109" i="1"/>
  <c r="H1109" i="1" s="1"/>
  <c r="G1108" i="1"/>
  <c r="D1108" i="1"/>
  <c r="C1108" i="1"/>
  <c r="D1107" i="1"/>
  <c r="G1107" i="1" s="1"/>
  <c r="C1107" i="1"/>
  <c r="D1106" i="1"/>
  <c r="G1106" i="1" s="1"/>
  <c r="C1106" i="1"/>
  <c r="H1106" i="1" s="1"/>
  <c r="G1105" i="1"/>
  <c r="D1105" i="1"/>
  <c r="C1105" i="1"/>
  <c r="H1105" i="1" s="1"/>
  <c r="G1104" i="1"/>
  <c r="D1104" i="1"/>
  <c r="C1104" i="1"/>
  <c r="D1103" i="1"/>
  <c r="G1103" i="1" s="1"/>
  <c r="C1103" i="1"/>
  <c r="D1102" i="1"/>
  <c r="G1102" i="1" s="1"/>
  <c r="C1102" i="1"/>
  <c r="H1102" i="1" s="1"/>
  <c r="G1101" i="1"/>
  <c r="D1101" i="1"/>
  <c r="C1101" i="1"/>
  <c r="H1101" i="1" s="1"/>
  <c r="G1100" i="1"/>
  <c r="D1100" i="1"/>
  <c r="C1100" i="1"/>
  <c r="D1099" i="1"/>
  <c r="G1099" i="1" s="1"/>
  <c r="C1099" i="1"/>
  <c r="D1098" i="1"/>
  <c r="G1098" i="1" s="1"/>
  <c r="C1098" i="1"/>
  <c r="G1097" i="1"/>
  <c r="D1097" i="1"/>
  <c r="C1097" i="1"/>
  <c r="H1097" i="1" s="1"/>
  <c r="D1096" i="1"/>
  <c r="D1095" i="1"/>
  <c r="G1095" i="1" s="1"/>
  <c r="C1095" i="1"/>
  <c r="H1095" i="1" s="1"/>
  <c r="G1094" i="1"/>
  <c r="D1094" i="1"/>
  <c r="C1094" i="1"/>
  <c r="H1094" i="1" s="1"/>
  <c r="G1093" i="1"/>
  <c r="D1093" i="1"/>
  <c r="C1093" i="1"/>
  <c r="D1092" i="1"/>
  <c r="G1092" i="1" s="1"/>
  <c r="C1092" i="1"/>
  <c r="D1091" i="1"/>
  <c r="G1091" i="1" s="1"/>
  <c r="C1091" i="1"/>
  <c r="H1091" i="1" s="1"/>
  <c r="G1090" i="1"/>
  <c r="D1090" i="1"/>
  <c r="C1090" i="1"/>
  <c r="H1090" i="1" s="1"/>
  <c r="G1089" i="1"/>
  <c r="D1089" i="1"/>
  <c r="C1089" i="1"/>
  <c r="D1088" i="1"/>
  <c r="G1088" i="1" s="1"/>
  <c r="C1088" i="1"/>
  <c r="D1087" i="1"/>
  <c r="G1087" i="1" s="1"/>
  <c r="C1087" i="1"/>
  <c r="H1087" i="1" s="1"/>
  <c r="G1086" i="1"/>
  <c r="D1086" i="1"/>
  <c r="C1086" i="1"/>
  <c r="H1086" i="1" s="1"/>
  <c r="G1085" i="1"/>
  <c r="D1085" i="1"/>
  <c r="C1085" i="1"/>
  <c r="D1084" i="1"/>
  <c r="G1084" i="1" s="1"/>
  <c r="C1084" i="1"/>
  <c r="D1083" i="1"/>
  <c r="C1083" i="1"/>
  <c r="D1082" i="1"/>
  <c r="C1082" i="1"/>
  <c r="G1081" i="1"/>
  <c r="D1081" i="1"/>
  <c r="C1081" i="1"/>
  <c r="D1080" i="1"/>
  <c r="G1080" i="1" s="1"/>
  <c r="C1080" i="1"/>
  <c r="D1079" i="1"/>
  <c r="C1079" i="1"/>
  <c r="D1078" i="1"/>
  <c r="C1078" i="1"/>
  <c r="G1077" i="1"/>
  <c r="D1077" i="1"/>
  <c r="C1077" i="1"/>
  <c r="D1076" i="1"/>
  <c r="G1076" i="1" s="1"/>
  <c r="C1076" i="1"/>
  <c r="D1075" i="1"/>
  <c r="C1075" i="1"/>
  <c r="D1074" i="1"/>
  <c r="C1074" i="1"/>
  <c r="G1073" i="1"/>
  <c r="D1073" i="1"/>
  <c r="C1073" i="1"/>
  <c r="D1072" i="1"/>
  <c r="G1072" i="1" s="1"/>
  <c r="C1072" i="1"/>
  <c r="D1071" i="1"/>
  <c r="C1071" i="1"/>
  <c r="D1070" i="1"/>
  <c r="C1070" i="1"/>
  <c r="G1069" i="1"/>
  <c r="D1069" i="1"/>
  <c r="C1069" i="1"/>
  <c r="D1068" i="1"/>
  <c r="G1068" i="1" s="1"/>
  <c r="C1068" i="1"/>
  <c r="D1067" i="1"/>
  <c r="C1067" i="1"/>
  <c r="D1066" i="1"/>
  <c r="C1066" i="1"/>
  <c r="C1065" i="1"/>
  <c r="D1064" i="1"/>
  <c r="C1064" i="1"/>
  <c r="D1063" i="1"/>
  <c r="C1063" i="1"/>
  <c r="G1062" i="1"/>
  <c r="D1062" i="1"/>
  <c r="C1062" i="1"/>
  <c r="H1062" i="1" s="1"/>
  <c r="G1061" i="1"/>
  <c r="D1061" i="1"/>
  <c r="C1061" i="1"/>
  <c r="D1060" i="1"/>
  <c r="C1060" i="1"/>
  <c r="D1059" i="1"/>
  <c r="C1059" i="1"/>
  <c r="D1058" i="1"/>
  <c r="C1058" i="1"/>
  <c r="D1057" i="1"/>
  <c r="G1057" i="1" s="1"/>
  <c r="C1057" i="1"/>
  <c r="C1056" i="1"/>
  <c r="D1055" i="1"/>
  <c r="C1055" i="1"/>
  <c r="D1054" i="1"/>
  <c r="C1054" i="1"/>
  <c r="H1054" i="1" s="1"/>
  <c r="G1053" i="1"/>
  <c r="D1053" i="1"/>
  <c r="C1053" i="1"/>
  <c r="D1052" i="1"/>
  <c r="G1052" i="1" s="1"/>
  <c r="C1052" i="1"/>
  <c r="D1051" i="1"/>
  <c r="C1051" i="1"/>
  <c r="D1050" i="1"/>
  <c r="C1050" i="1"/>
  <c r="D1049" i="1"/>
  <c r="G1049" i="1" s="1"/>
  <c r="C1049" i="1"/>
  <c r="D1045" i="1"/>
  <c r="G1045" i="1" s="1"/>
  <c r="C1045" i="1"/>
  <c r="G1044" i="1"/>
  <c r="D1044" i="1"/>
  <c r="C1044" i="1"/>
  <c r="H1044" i="1" s="1"/>
  <c r="D1043" i="1"/>
  <c r="C1043" i="1"/>
  <c r="D1042" i="1"/>
  <c r="C1042" i="1"/>
  <c r="D1041" i="1"/>
  <c r="G1041" i="1" s="1"/>
  <c r="C1041" i="1"/>
  <c r="D1040" i="1"/>
  <c r="G1040" i="1" s="1"/>
  <c r="C1040" i="1"/>
  <c r="D1039" i="1"/>
  <c r="C1039" i="1"/>
  <c r="G1038" i="1"/>
  <c r="D1038" i="1"/>
  <c r="C1038" i="1"/>
  <c r="H1038" i="1" s="1"/>
  <c r="D1037" i="1"/>
  <c r="G1037" i="1" s="1"/>
  <c r="C1037" i="1"/>
  <c r="D1036" i="1"/>
  <c r="C1036" i="1"/>
  <c r="D1035" i="1"/>
  <c r="C1035" i="1"/>
  <c r="G1034" i="1"/>
  <c r="D1034" i="1"/>
  <c r="C1034" i="1"/>
  <c r="H1034" i="1" s="1"/>
  <c r="D1033" i="1"/>
  <c r="G1033" i="1" s="1"/>
  <c r="C1033" i="1"/>
  <c r="D1032" i="1"/>
  <c r="C1032" i="1"/>
  <c r="D1031" i="1"/>
  <c r="C1031" i="1"/>
  <c r="C1030" i="1"/>
  <c r="D1029" i="1"/>
  <c r="G1029" i="1" s="1"/>
  <c r="C1029" i="1"/>
  <c r="G1028" i="1"/>
  <c r="D1028" i="1"/>
  <c r="C1028" i="1"/>
  <c r="H1028" i="1" s="1"/>
  <c r="D1027" i="1"/>
  <c r="C1027" i="1"/>
  <c r="D1026" i="1"/>
  <c r="C1026" i="1"/>
  <c r="H1026" i="1" s="1"/>
  <c r="G1025" i="1"/>
  <c r="D1025" i="1"/>
  <c r="C1025" i="1"/>
  <c r="D1024" i="1"/>
  <c r="G1024" i="1" s="1"/>
  <c r="C1024" i="1"/>
  <c r="D1023" i="1"/>
  <c r="C1023" i="1"/>
  <c r="G1022" i="1"/>
  <c r="D1022" i="1"/>
  <c r="C1022" i="1"/>
  <c r="H1022" i="1" s="1"/>
  <c r="D1021" i="1"/>
  <c r="G1021" i="1" s="1"/>
  <c r="C1021" i="1"/>
  <c r="D1020" i="1"/>
  <c r="C1020" i="1"/>
  <c r="D1019" i="1"/>
  <c r="C1019" i="1"/>
  <c r="D1018" i="1"/>
  <c r="G1018" i="1" s="1"/>
  <c r="C1018" i="1"/>
  <c r="H1017" i="1"/>
  <c r="G1017" i="1"/>
  <c r="D1017" i="1"/>
  <c r="C1017" i="1"/>
  <c r="H1016" i="1"/>
  <c r="G1016" i="1"/>
  <c r="D1016" i="1"/>
  <c r="C1016" i="1"/>
  <c r="H1015" i="1"/>
  <c r="G1015" i="1"/>
  <c r="D1015" i="1"/>
  <c r="C1015" i="1"/>
  <c r="H1014" i="1"/>
  <c r="D1014" i="1"/>
  <c r="G1014" i="1" s="1"/>
  <c r="C1014" i="1"/>
  <c r="H1013" i="1"/>
  <c r="D1013" i="1"/>
  <c r="G1013" i="1" s="1"/>
  <c r="C1013" i="1"/>
  <c r="G1012" i="1"/>
  <c r="D1012" i="1"/>
  <c r="H1012" i="1" s="1"/>
  <c r="C1012" i="1"/>
  <c r="H1011" i="1"/>
  <c r="G1011" i="1"/>
  <c r="D1011" i="1"/>
  <c r="C1011" i="1"/>
  <c r="H1010" i="1"/>
  <c r="G1010" i="1"/>
  <c r="D1010" i="1"/>
  <c r="C1010" i="1"/>
  <c r="H1009" i="1"/>
  <c r="G1009" i="1"/>
  <c r="D1009" i="1"/>
  <c r="C1009" i="1"/>
  <c r="H1008" i="1"/>
  <c r="G1008" i="1"/>
  <c r="D1008" i="1"/>
  <c r="C1008" i="1"/>
  <c r="D1007" i="1"/>
  <c r="H1007" i="1" s="1"/>
  <c r="C1007" i="1"/>
  <c r="H1006" i="1"/>
  <c r="D1006" i="1"/>
  <c r="G1006" i="1" s="1"/>
  <c r="C1006" i="1"/>
  <c r="H1005" i="1"/>
  <c r="G1005" i="1"/>
  <c r="D1005" i="1"/>
  <c r="C1005" i="1"/>
  <c r="D1004" i="1"/>
  <c r="H1004" i="1" s="1"/>
  <c r="C1004" i="1"/>
  <c r="D1003" i="1"/>
  <c r="H1003" i="1" s="1"/>
  <c r="C1003" i="1"/>
  <c r="D1002" i="1"/>
  <c r="C1002" i="1"/>
  <c r="D1001" i="1"/>
  <c r="C1001" i="1"/>
  <c r="D1000" i="1"/>
  <c r="C1000" i="1"/>
  <c r="D999" i="1"/>
  <c r="C999" i="1"/>
  <c r="D998" i="1"/>
  <c r="C998" i="1"/>
  <c r="D997" i="1"/>
  <c r="C997" i="1"/>
  <c r="D996" i="1"/>
  <c r="C996" i="1"/>
  <c r="D995" i="1"/>
  <c r="C995" i="1"/>
  <c r="D994" i="1"/>
  <c r="C994" i="1"/>
  <c r="D993" i="1"/>
  <c r="C993" i="1"/>
  <c r="D992" i="1"/>
  <c r="C992" i="1"/>
  <c r="C991" i="1"/>
  <c r="C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H647" i="1" s="1"/>
  <c r="C647" i="1"/>
  <c r="H646" i="1"/>
  <c r="G646" i="1"/>
  <c r="D646" i="1"/>
  <c r="C646" i="1"/>
  <c r="H644" i="1"/>
  <c r="D644" i="1"/>
  <c r="G644" i="1" s="1"/>
  <c r="C644" i="1"/>
  <c r="H643" i="1"/>
  <c r="D643" i="1"/>
  <c r="G643" i="1" s="1"/>
  <c r="C643" i="1"/>
  <c r="D642" i="1"/>
  <c r="C642" i="1"/>
  <c r="D641" i="1"/>
  <c r="H641" i="1" s="1"/>
  <c r="C641" i="1"/>
  <c r="C638" i="1"/>
  <c r="C637"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6" i="1"/>
  <c r="H586" i="1" s="1"/>
  <c r="C586" i="1"/>
  <c r="G585" i="1"/>
  <c r="D585" i="1"/>
  <c r="H585" i="1" s="1"/>
  <c r="C585" i="1"/>
  <c r="D584" i="1"/>
  <c r="H584" i="1" s="1"/>
  <c r="C584" i="1"/>
  <c r="D583" i="1"/>
  <c r="H583" i="1" s="1"/>
  <c r="C583" i="1"/>
  <c r="D582" i="1"/>
  <c r="H582" i="1" s="1"/>
  <c r="C582" i="1"/>
  <c r="G581" i="1"/>
  <c r="D581" i="1"/>
  <c r="H581" i="1" s="1"/>
  <c r="C581" i="1"/>
  <c r="D580" i="1"/>
  <c r="H580" i="1" s="1"/>
  <c r="C580" i="1"/>
  <c r="D579" i="1"/>
  <c r="H579" i="1" s="1"/>
  <c r="C579" i="1"/>
  <c r="D578" i="1"/>
  <c r="H578" i="1" s="1"/>
  <c r="C578" i="1"/>
  <c r="G577" i="1"/>
  <c r="D577" i="1"/>
  <c r="H577" i="1" s="1"/>
  <c r="C577" i="1"/>
  <c r="D576" i="1"/>
  <c r="H576" i="1" s="1"/>
  <c r="C576" i="1"/>
  <c r="D575" i="1"/>
  <c r="H575" i="1" s="1"/>
  <c r="C575" i="1"/>
  <c r="D574" i="1"/>
  <c r="H574" i="1" s="1"/>
  <c r="C574" i="1"/>
  <c r="G573" i="1"/>
  <c r="D573" i="1"/>
  <c r="H573" i="1" s="1"/>
  <c r="C573" i="1"/>
  <c r="D572" i="1"/>
  <c r="H572" i="1" s="1"/>
  <c r="C572" i="1"/>
  <c r="D571" i="1"/>
  <c r="H571" i="1" s="1"/>
  <c r="C571" i="1"/>
  <c r="D570" i="1"/>
  <c r="H570" i="1" s="1"/>
  <c r="C570" i="1"/>
  <c r="G569" i="1"/>
  <c r="D569" i="1"/>
  <c r="H569" i="1" s="1"/>
  <c r="C569" i="1"/>
  <c r="D568" i="1"/>
  <c r="H568" i="1" s="1"/>
  <c r="C568" i="1"/>
  <c r="D567" i="1"/>
  <c r="H567" i="1" s="1"/>
  <c r="C567" i="1"/>
  <c r="D566" i="1"/>
  <c r="H566" i="1" s="1"/>
  <c r="C566" i="1"/>
  <c r="G565" i="1"/>
  <c r="D565" i="1"/>
  <c r="H565" i="1" s="1"/>
  <c r="C565" i="1"/>
  <c r="D564" i="1"/>
  <c r="H564" i="1" s="1"/>
  <c r="C564" i="1"/>
  <c r="D563" i="1"/>
  <c r="H563" i="1" s="1"/>
  <c r="C563" i="1"/>
  <c r="D562" i="1"/>
  <c r="H562" i="1" s="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D508" i="1"/>
  <c r="H508" i="1" s="1"/>
  <c r="C508" i="1"/>
  <c r="G507" i="1"/>
  <c r="D507" i="1"/>
  <c r="H507" i="1" s="1"/>
  <c r="C507" i="1"/>
  <c r="D506" i="1"/>
  <c r="H506" i="1" s="1"/>
  <c r="C506" i="1"/>
  <c r="D505" i="1"/>
  <c r="H505" i="1" s="1"/>
  <c r="C505" i="1"/>
  <c r="D504" i="1"/>
  <c r="H504" i="1" s="1"/>
  <c r="C504" i="1"/>
  <c r="G503" i="1"/>
  <c r="D503" i="1"/>
  <c r="H503" i="1" s="1"/>
  <c r="C503" i="1"/>
  <c r="D502" i="1"/>
  <c r="H502" i="1" s="1"/>
  <c r="C502" i="1"/>
  <c r="D501" i="1"/>
  <c r="H501" i="1" s="1"/>
  <c r="C501" i="1"/>
  <c r="D500" i="1"/>
  <c r="H500" i="1" s="1"/>
  <c r="C500" i="1"/>
  <c r="G499" i="1"/>
  <c r="D499" i="1"/>
  <c r="H499" i="1" s="1"/>
  <c r="C499" i="1"/>
  <c r="D498" i="1"/>
  <c r="H498" i="1" s="1"/>
  <c r="C498" i="1"/>
  <c r="D497" i="1"/>
  <c r="H497" i="1" s="1"/>
  <c r="C497" i="1"/>
  <c r="D496" i="1"/>
  <c r="H496" i="1" s="1"/>
  <c r="C496" i="1"/>
  <c r="G495" i="1"/>
  <c r="D495" i="1"/>
  <c r="H495" i="1" s="1"/>
  <c r="C495" i="1"/>
  <c r="D494" i="1"/>
  <c r="H494" i="1" s="1"/>
  <c r="C494" i="1"/>
  <c r="D493" i="1"/>
  <c r="H493" i="1" s="1"/>
  <c r="C493" i="1"/>
  <c r="D492" i="1"/>
  <c r="H492" i="1" s="1"/>
  <c r="C492" i="1"/>
  <c r="G491" i="1"/>
  <c r="D491" i="1"/>
  <c r="H491" i="1" s="1"/>
  <c r="C491" i="1"/>
  <c r="D490" i="1"/>
  <c r="H490" i="1" s="1"/>
  <c r="C490" i="1"/>
  <c r="D489" i="1"/>
  <c r="H489" i="1" s="1"/>
  <c r="C489" i="1"/>
  <c r="D488" i="1"/>
  <c r="H488" i="1" s="1"/>
  <c r="C488" i="1"/>
  <c r="G487" i="1"/>
  <c r="D487" i="1"/>
  <c r="H487" i="1" s="1"/>
  <c r="C487" i="1"/>
  <c r="D486" i="1"/>
  <c r="H486" i="1" s="1"/>
  <c r="C486" i="1"/>
  <c r="D485" i="1"/>
  <c r="H485" i="1" s="1"/>
  <c r="C485" i="1"/>
  <c r="D484" i="1"/>
  <c r="H484" i="1" s="1"/>
  <c r="C484" i="1"/>
  <c r="G483" i="1"/>
  <c r="D483" i="1"/>
  <c r="H483" i="1" s="1"/>
  <c r="C483" i="1"/>
  <c r="D482" i="1"/>
  <c r="H482" i="1" s="1"/>
  <c r="C482" i="1"/>
  <c r="D481" i="1"/>
  <c r="H481" i="1" s="1"/>
  <c r="C481" i="1"/>
  <c r="D480" i="1"/>
  <c r="H480" i="1" s="1"/>
  <c r="C480" i="1"/>
  <c r="G479" i="1"/>
  <c r="D479" i="1"/>
  <c r="H479" i="1" s="1"/>
  <c r="C479" i="1"/>
  <c r="D478" i="1"/>
  <c r="H478" i="1" s="1"/>
  <c r="C478" i="1"/>
  <c r="D477" i="1"/>
  <c r="H477" i="1" s="1"/>
  <c r="C477" i="1"/>
  <c r="D476" i="1"/>
  <c r="H476" i="1" s="1"/>
  <c r="C476" i="1"/>
  <c r="G475" i="1"/>
  <c r="D475" i="1"/>
  <c r="H475" i="1" s="1"/>
  <c r="C475" i="1"/>
  <c r="D474" i="1"/>
  <c r="H474" i="1" s="1"/>
  <c r="C474" i="1"/>
  <c r="D473" i="1"/>
  <c r="H473" i="1" s="1"/>
  <c r="C473" i="1"/>
  <c r="D472" i="1"/>
  <c r="H472" i="1" s="1"/>
  <c r="C472" i="1"/>
  <c r="G471" i="1"/>
  <c r="D471" i="1"/>
  <c r="H471" i="1" s="1"/>
  <c r="C471" i="1"/>
  <c r="D470" i="1"/>
  <c r="H470" i="1" s="1"/>
  <c r="C470" i="1"/>
  <c r="D469" i="1"/>
  <c r="H469" i="1" s="1"/>
  <c r="C469" i="1"/>
  <c r="D468" i="1"/>
  <c r="H468" i="1" s="1"/>
  <c r="C468" i="1"/>
  <c r="G467" i="1"/>
  <c r="D467" i="1"/>
  <c r="H467" i="1" s="1"/>
  <c r="C467" i="1"/>
  <c r="D466" i="1"/>
  <c r="H466" i="1" s="1"/>
  <c r="C466" i="1"/>
  <c r="D465" i="1"/>
  <c r="H465" i="1" s="1"/>
  <c r="C465" i="1"/>
  <c r="D464" i="1"/>
  <c r="H464" i="1" s="1"/>
  <c r="C464" i="1"/>
  <c r="G463" i="1"/>
  <c r="D463" i="1"/>
  <c r="H463" i="1" s="1"/>
  <c r="C463" i="1"/>
  <c r="D462" i="1"/>
  <c r="H462" i="1" s="1"/>
  <c r="C462" i="1"/>
  <c r="D461" i="1"/>
  <c r="H461" i="1" s="1"/>
  <c r="C461" i="1"/>
  <c r="D460" i="1"/>
  <c r="H460" i="1" s="1"/>
  <c r="C460" i="1"/>
  <c r="G459" i="1"/>
  <c r="D459" i="1"/>
  <c r="H459" i="1" s="1"/>
  <c r="C459" i="1"/>
  <c r="D458" i="1"/>
  <c r="H458" i="1" s="1"/>
  <c r="C458" i="1"/>
  <c r="D457" i="1"/>
  <c r="H457" i="1" s="1"/>
  <c r="C457" i="1"/>
  <c r="D456" i="1"/>
  <c r="H456" i="1" s="1"/>
  <c r="C456" i="1"/>
  <c r="G455" i="1"/>
  <c r="D455" i="1"/>
  <c r="H455" i="1" s="1"/>
  <c r="C455" i="1"/>
  <c r="D454" i="1"/>
  <c r="H454" i="1" s="1"/>
  <c r="C454" i="1"/>
  <c r="D453" i="1"/>
  <c r="D452" i="1"/>
  <c r="H452" i="1" s="1"/>
  <c r="C452" i="1"/>
  <c r="G451" i="1"/>
  <c r="D451" i="1"/>
  <c r="C451" i="1"/>
  <c r="H451" i="1" s="1"/>
  <c r="D450" i="1"/>
  <c r="G450" i="1" s="1"/>
  <c r="C450" i="1"/>
  <c r="D449" i="1"/>
  <c r="C449" i="1"/>
  <c r="H449" i="1" s="1"/>
  <c r="D448" i="1"/>
  <c r="C448" i="1"/>
  <c r="H448" i="1" s="1"/>
  <c r="G447" i="1"/>
  <c r="D447" i="1"/>
  <c r="C447" i="1"/>
  <c r="H447" i="1" s="1"/>
  <c r="D446" i="1"/>
  <c r="G446" i="1" s="1"/>
  <c r="C446" i="1"/>
  <c r="D445" i="1"/>
  <c r="C445" i="1"/>
  <c r="H445" i="1" s="1"/>
  <c r="D444" i="1"/>
  <c r="C444" i="1"/>
  <c r="H444" i="1" s="1"/>
  <c r="G443" i="1"/>
  <c r="D443" i="1"/>
  <c r="C443" i="1"/>
  <c r="H443" i="1" s="1"/>
  <c r="D442" i="1"/>
  <c r="G442" i="1" s="1"/>
  <c r="C442" i="1"/>
  <c r="D441" i="1"/>
  <c r="C441" i="1"/>
  <c r="H441" i="1" s="1"/>
  <c r="D440" i="1"/>
  <c r="C440" i="1"/>
  <c r="H440" i="1" s="1"/>
  <c r="G439" i="1"/>
  <c r="D439" i="1"/>
  <c r="C439" i="1"/>
  <c r="H439" i="1" s="1"/>
  <c r="D438" i="1"/>
  <c r="G438" i="1" s="1"/>
  <c r="C438" i="1"/>
  <c r="D437" i="1"/>
  <c r="C437" i="1"/>
  <c r="H437" i="1" s="1"/>
  <c r="D436" i="1"/>
  <c r="C436" i="1"/>
  <c r="H436" i="1" s="1"/>
  <c r="G435" i="1"/>
  <c r="D435" i="1"/>
  <c r="C435" i="1"/>
  <c r="H435" i="1" s="1"/>
  <c r="D434" i="1"/>
  <c r="G434" i="1" s="1"/>
  <c r="C434" i="1"/>
  <c r="D433" i="1"/>
  <c r="C433" i="1"/>
  <c r="H433" i="1" s="1"/>
  <c r="D432" i="1"/>
  <c r="C432" i="1"/>
  <c r="H432" i="1" s="1"/>
  <c r="G431" i="1"/>
  <c r="D431" i="1"/>
  <c r="C431" i="1"/>
  <c r="H431" i="1" s="1"/>
  <c r="D430" i="1"/>
  <c r="G430" i="1" s="1"/>
  <c r="C430" i="1"/>
  <c r="D429" i="1"/>
  <c r="C429" i="1"/>
  <c r="H429" i="1" s="1"/>
  <c r="D428" i="1"/>
  <c r="C428" i="1"/>
  <c r="H428" i="1" s="1"/>
  <c r="G427" i="1"/>
  <c r="D427" i="1"/>
  <c r="C427" i="1"/>
  <c r="H427" i="1" s="1"/>
  <c r="D426" i="1"/>
  <c r="G426" i="1" s="1"/>
  <c r="C426" i="1"/>
  <c r="D425" i="1"/>
  <c r="C425" i="1"/>
  <c r="H425" i="1" s="1"/>
  <c r="D424" i="1"/>
  <c r="C424" i="1"/>
  <c r="H424" i="1" s="1"/>
  <c r="G423" i="1"/>
  <c r="D423" i="1"/>
  <c r="C423" i="1"/>
  <c r="H423" i="1" s="1"/>
  <c r="D422" i="1"/>
  <c r="G422" i="1" s="1"/>
  <c r="C422" i="1"/>
  <c r="D421" i="1"/>
  <c r="C421" i="1"/>
  <c r="H421" i="1" s="1"/>
  <c r="D420" i="1"/>
  <c r="C420" i="1"/>
  <c r="H420" i="1" s="1"/>
  <c r="G419" i="1"/>
  <c r="D419" i="1"/>
  <c r="C419" i="1"/>
  <c r="H419" i="1" s="1"/>
  <c r="D418" i="1"/>
  <c r="G418" i="1" s="1"/>
  <c r="C418" i="1"/>
  <c r="D417" i="1"/>
  <c r="C417" i="1"/>
  <c r="H417" i="1" s="1"/>
  <c r="D416" i="1"/>
  <c r="C416" i="1"/>
  <c r="H416" i="1" s="1"/>
  <c r="D415" i="1"/>
  <c r="D414" i="1"/>
  <c r="D413" i="1"/>
  <c r="C413" i="1"/>
  <c r="D412" i="1"/>
  <c r="C412" i="1"/>
  <c r="H412" i="1" s="1"/>
  <c r="D411" i="1"/>
  <c r="G411" i="1" s="1"/>
  <c r="C411" i="1"/>
  <c r="D406" i="1"/>
  <c r="G406" i="1" s="1"/>
  <c r="C406" i="1"/>
  <c r="D405" i="1"/>
  <c r="C405" i="1"/>
  <c r="D404" i="1"/>
  <c r="C404" i="1"/>
  <c r="H404" i="1" s="1"/>
  <c r="D401" i="1"/>
  <c r="C401" i="1"/>
  <c r="H401" i="1" s="1"/>
  <c r="D400" i="1"/>
  <c r="C400" i="1"/>
  <c r="H400" i="1" s="1"/>
  <c r="G399" i="1"/>
  <c r="D399" i="1"/>
  <c r="C399" i="1"/>
  <c r="H399" i="1" s="1"/>
  <c r="D398" i="1"/>
  <c r="G398" i="1" s="1"/>
  <c r="C398" i="1"/>
  <c r="D397" i="1"/>
  <c r="C397" i="1"/>
  <c r="H397" i="1" s="1"/>
  <c r="D396" i="1"/>
  <c r="C396" i="1"/>
  <c r="H396" i="1" s="1"/>
  <c r="G395" i="1"/>
  <c r="D395" i="1"/>
  <c r="C395" i="1"/>
  <c r="H395" i="1" s="1"/>
  <c r="D394" i="1"/>
  <c r="G394" i="1" s="1"/>
  <c r="C394" i="1"/>
  <c r="D393" i="1"/>
  <c r="C393" i="1"/>
  <c r="H393" i="1" s="1"/>
  <c r="D392" i="1"/>
  <c r="C392" i="1"/>
  <c r="H392" i="1" s="1"/>
  <c r="G391" i="1"/>
  <c r="D391" i="1"/>
  <c r="C391" i="1"/>
  <c r="H391" i="1" s="1"/>
  <c r="D390" i="1"/>
  <c r="G390" i="1" s="1"/>
  <c r="C390" i="1"/>
  <c r="D389" i="1"/>
  <c r="C389" i="1"/>
  <c r="H389" i="1" s="1"/>
  <c r="D388" i="1"/>
  <c r="C388" i="1"/>
  <c r="H388" i="1" s="1"/>
  <c r="G387" i="1"/>
  <c r="D387" i="1"/>
  <c r="C387" i="1"/>
  <c r="H387" i="1" s="1"/>
  <c r="D386" i="1"/>
  <c r="G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4" i="1"/>
  <c r="D292" i="1"/>
  <c r="H292" i="1" s="1"/>
  <c r="C292" i="1"/>
  <c r="D291" i="1"/>
  <c r="H291" i="1" s="1"/>
  <c r="C291" i="1"/>
  <c r="D290" i="1"/>
  <c r="H290" i="1" s="1"/>
  <c r="C290" i="1"/>
  <c r="D289" i="1"/>
  <c r="H289" i="1" s="1"/>
  <c r="C289" i="1"/>
  <c r="D288" i="1"/>
  <c r="H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G60" i="1" s="1"/>
  <c r="C60" i="1"/>
  <c r="D59" i="1"/>
  <c r="H59" i="1" s="1"/>
  <c r="C59" i="1"/>
  <c r="D58" i="1"/>
  <c r="H58" i="1" s="1"/>
  <c r="C58" i="1"/>
  <c r="D57" i="1"/>
  <c r="H57" i="1" s="1"/>
  <c r="C57" i="1"/>
  <c r="D56" i="1"/>
  <c r="H56" i="1" s="1"/>
  <c r="C56" i="1"/>
  <c r="D55" i="1"/>
  <c r="G55" i="1" s="1"/>
  <c r="C55" i="1"/>
  <c r="D54" i="1"/>
  <c r="H54" i="1" s="1"/>
  <c r="C54" i="1"/>
  <c r="D53" i="1"/>
  <c r="H53" i="1" s="1"/>
  <c r="C53" i="1"/>
  <c r="D52" i="1"/>
  <c r="G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G34" i="1" s="1"/>
  <c r="C34" i="1"/>
  <c r="D33" i="1"/>
  <c r="H33" i="1" s="1"/>
  <c r="C33" i="1"/>
  <c r="D32" i="1"/>
  <c r="H32" i="1" s="1"/>
  <c r="C32" i="1"/>
  <c r="D31" i="1"/>
  <c r="H31" i="1" s="1"/>
  <c r="C31" i="1"/>
  <c r="D30" i="1"/>
  <c r="H30" i="1" s="1"/>
  <c r="C30" i="1"/>
  <c r="D29" i="1"/>
  <c r="H29" i="1" s="1"/>
  <c r="C29" i="1"/>
  <c r="D28" i="1"/>
  <c r="G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G11" i="1" s="1"/>
  <c r="C11" i="1"/>
  <c r="D10" i="1"/>
  <c r="H10" i="1" s="1"/>
  <c r="C10" i="1"/>
  <c r="D9" i="1"/>
  <c r="H9" i="1" s="1"/>
  <c r="C9" i="1"/>
  <c r="D8" i="1"/>
  <c r="H8" i="1" s="1"/>
  <c r="C8" i="1"/>
  <c r="D7" i="1"/>
  <c r="H7" i="1" s="1"/>
  <c r="C7" i="1"/>
  <c r="D6" i="1"/>
  <c r="H6" i="1" s="1"/>
  <c r="C6" i="1"/>
  <c r="D5" i="1"/>
  <c r="G5" i="1" s="1"/>
  <c r="C5" i="1"/>
  <c r="D4" i="1"/>
  <c r="H4" i="1" s="1"/>
  <c r="C4" i="1"/>
  <c r="D3" i="1"/>
  <c r="F652" i="4" l="1"/>
  <c r="C645" i="1"/>
  <c r="H645" i="1" s="1"/>
  <c r="H642" i="1"/>
  <c r="G1050" i="1"/>
  <c r="C1048" i="1"/>
  <c r="H1237" i="1"/>
  <c r="E286" i="9"/>
  <c r="B286" i="9" s="1"/>
  <c r="E33" i="9"/>
  <c r="B33" i="9" s="1"/>
  <c r="E27" i="9"/>
  <c r="B27" i="9" s="1"/>
  <c r="E32" i="9"/>
  <c r="B32" i="9" s="1"/>
  <c r="G1440" i="1"/>
  <c r="I1440" i="1" s="1"/>
  <c r="H30" i="3"/>
  <c r="D5" i="7"/>
  <c r="G315" i="9" s="1"/>
  <c r="E315" i="9" s="1"/>
  <c r="C1453" i="1"/>
  <c r="H1454" i="1"/>
  <c r="G1504" i="1"/>
  <c r="G1502" i="1"/>
  <c r="G1499" i="1"/>
  <c r="G1484" i="1"/>
  <c r="G1483" i="1"/>
  <c r="G1480" i="1"/>
  <c r="E114" i="6"/>
  <c r="G1247" i="1"/>
  <c r="F234" i="5"/>
  <c r="H1211" i="1"/>
  <c r="H1245" i="1"/>
  <c r="E300" i="9"/>
  <c r="B300" i="9" s="1"/>
  <c r="F215" i="9"/>
  <c r="E285" i="9"/>
  <c r="B285" i="9" s="1"/>
  <c r="E287" i="9"/>
  <c r="B287" i="9" s="1"/>
  <c r="H1229" i="1"/>
  <c r="E245" i="5"/>
  <c r="D1222" i="1" s="1"/>
  <c r="E282" i="9"/>
  <c r="B282" i="9" s="1"/>
  <c r="F246" i="5"/>
  <c r="H1218" i="1"/>
  <c r="D1215" i="1"/>
  <c r="G1215" i="1" s="1"/>
  <c r="D1216" i="1"/>
  <c r="G1216" i="1" s="1"/>
  <c r="F239" i="5"/>
  <c r="H1215" i="1"/>
  <c r="H1156" i="1"/>
  <c r="D1112" i="1"/>
  <c r="G1112" i="1" s="1"/>
  <c r="H1113" i="1"/>
  <c r="H1056" i="1"/>
  <c r="F78" i="5"/>
  <c r="H1050" i="1"/>
  <c r="D1048" i="1"/>
  <c r="G1048" i="1" s="1"/>
  <c r="F63" i="5"/>
  <c r="H1042" i="1"/>
  <c r="F35" i="5"/>
  <c r="H1018" i="1"/>
  <c r="G1007" i="1"/>
  <c r="G1004" i="1"/>
  <c r="G1003" i="1"/>
  <c r="E12" i="5"/>
  <c r="E7" i="5" s="1"/>
  <c r="F19" i="5"/>
  <c r="H413" i="1"/>
  <c r="G662" i="1"/>
  <c r="E23" i="9"/>
  <c r="B23" i="9" s="1"/>
  <c r="G647" i="1"/>
  <c r="B275" i="9"/>
  <c r="G642" i="1"/>
  <c r="G645" i="1"/>
  <c r="G641" i="1"/>
  <c r="E643" i="4"/>
  <c r="D637" i="1" s="1"/>
  <c r="H405" i="1"/>
  <c r="H411" i="1"/>
  <c r="E273" i="9"/>
  <c r="B273" i="9" s="1"/>
  <c r="F416" i="4"/>
  <c r="F643" i="4"/>
  <c r="E644" i="4"/>
  <c r="D638" i="1" s="1"/>
  <c r="H638" i="1" s="1"/>
  <c r="F222" i="9"/>
  <c r="B222" i="9" s="1"/>
  <c r="E44" i="9"/>
  <c r="B44" i="9" s="1"/>
  <c r="E43" i="9"/>
  <c r="B43" i="9" s="1"/>
  <c r="E68" i="9"/>
  <c r="B68" i="9" s="1"/>
  <c r="E196" i="4"/>
  <c r="D192" i="1" s="1"/>
  <c r="F188" i="4"/>
  <c r="E47" i="9"/>
  <c r="B47" i="9" s="1"/>
  <c r="B223" i="9"/>
  <c r="E46" i="9"/>
  <c r="B46" i="9" s="1"/>
  <c r="F221" i="9"/>
  <c r="B221" i="9" s="1"/>
  <c r="F220" i="9"/>
  <c r="B220" i="9" s="1"/>
  <c r="B219" i="9"/>
  <c r="E42" i="9"/>
  <c r="B42" i="9" s="1"/>
  <c r="F177" i="4"/>
  <c r="E163" i="4"/>
  <c r="D159" i="1" s="1"/>
  <c r="F159" i="4"/>
  <c r="E40" i="9"/>
  <c r="B40" i="9" s="1"/>
  <c r="F218" i="9"/>
  <c r="B218" i="9" s="1"/>
  <c r="D149" i="1"/>
  <c r="H149" i="1" s="1"/>
  <c r="F383" i="4"/>
  <c r="E363" i="4"/>
  <c r="D358" i="1" s="1"/>
  <c r="G670" i="1"/>
  <c r="G668" i="1"/>
  <c r="E30" i="9"/>
  <c r="B30" i="9" s="1"/>
  <c r="D130" i="1"/>
  <c r="H130" i="1" s="1"/>
  <c r="E124" i="4"/>
  <c r="D120" i="1" s="1"/>
  <c r="F216" i="9"/>
  <c r="B216" i="9" s="1"/>
  <c r="E36" i="9"/>
  <c r="B36" i="9" s="1"/>
  <c r="F77" i="4"/>
  <c r="E50" i="4"/>
  <c r="E6" i="4" s="1"/>
  <c r="B215" i="9"/>
  <c r="F217" i="9"/>
  <c r="B217" i="9" s="1"/>
  <c r="E295" i="9"/>
  <c r="B295" i="9" s="1"/>
  <c r="E292" i="9"/>
  <c r="B292" i="9" s="1"/>
  <c r="E302" i="9"/>
  <c r="B302" i="9" s="1"/>
  <c r="H525" i="1"/>
  <c r="G525" i="1"/>
  <c r="H527" i="1"/>
  <c r="G527" i="1"/>
  <c r="H533" i="1"/>
  <c r="G533" i="1"/>
  <c r="H537" i="1"/>
  <c r="G537" i="1"/>
  <c r="H543" i="1"/>
  <c r="G543" i="1"/>
  <c r="H547" i="1"/>
  <c r="G547" i="1"/>
  <c r="H553" i="1"/>
  <c r="G553" i="1"/>
  <c r="H559" i="1"/>
  <c r="G559" i="1"/>
  <c r="H1570" i="1"/>
  <c r="G1570" i="1"/>
  <c r="H1577" i="1"/>
  <c r="G1577" i="1"/>
  <c r="G6" i="1"/>
  <c r="G10" i="1"/>
  <c r="G13" i="1"/>
  <c r="G17" i="1"/>
  <c r="G19" i="1"/>
  <c r="G23" i="1"/>
  <c r="G26" i="1"/>
  <c r="G27" i="1"/>
  <c r="G30" i="1"/>
  <c r="G33" i="1"/>
  <c r="G36" i="1"/>
  <c r="G39" i="1"/>
  <c r="G42" i="1"/>
  <c r="G45" i="1"/>
  <c r="G48" i="1"/>
  <c r="G51" i="1"/>
  <c r="G54" i="1"/>
  <c r="G56" i="1"/>
  <c r="G57" i="1"/>
  <c r="G59"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454" i="1"/>
  <c r="G458" i="1"/>
  <c r="G462" i="1"/>
  <c r="G466" i="1"/>
  <c r="G470" i="1"/>
  <c r="G474" i="1"/>
  <c r="G478" i="1"/>
  <c r="G482" i="1"/>
  <c r="G486" i="1"/>
  <c r="G490" i="1"/>
  <c r="G494" i="1"/>
  <c r="G498" i="1"/>
  <c r="G502" i="1"/>
  <c r="G506" i="1"/>
  <c r="G564" i="1"/>
  <c r="G568" i="1"/>
  <c r="G572" i="1"/>
  <c r="G576" i="1"/>
  <c r="G580" i="1"/>
  <c r="G584" i="1"/>
  <c r="H631" i="1"/>
  <c r="G631" i="1"/>
  <c r="H1030" i="1"/>
  <c r="G1030" i="1"/>
  <c r="H531" i="1"/>
  <c r="G531" i="1"/>
  <c r="H541" i="1"/>
  <c r="G541" i="1"/>
  <c r="H549" i="1"/>
  <c r="G549" i="1"/>
  <c r="H1055" i="1"/>
  <c r="G1055" i="1"/>
  <c r="G4" i="1"/>
  <c r="G7" i="1"/>
  <c r="G9" i="1"/>
  <c r="G12" i="1"/>
  <c r="G15" i="1"/>
  <c r="G18" i="1"/>
  <c r="G21" i="1"/>
  <c r="G24" i="1"/>
  <c r="G29" i="1"/>
  <c r="G32" i="1"/>
  <c r="G35" i="1"/>
  <c r="G38" i="1"/>
  <c r="G41" i="1"/>
  <c r="G44" i="1"/>
  <c r="G50" i="1"/>
  <c r="G53" i="1"/>
  <c r="G58" i="1"/>
  <c r="H5" i="1"/>
  <c r="H11" i="1"/>
  <c r="H28" i="1"/>
  <c r="H34" i="1"/>
  <c r="H52" i="1"/>
  <c r="H55" i="1"/>
  <c r="H60" i="1"/>
  <c r="G389" i="1"/>
  <c r="G393" i="1"/>
  <c r="G397" i="1"/>
  <c r="G401" i="1"/>
  <c r="G405" i="1"/>
  <c r="G413" i="1"/>
  <c r="G417" i="1"/>
  <c r="G421" i="1"/>
  <c r="G425" i="1"/>
  <c r="G429" i="1"/>
  <c r="G433" i="1"/>
  <c r="G437" i="1"/>
  <c r="G441" i="1"/>
  <c r="G445" i="1"/>
  <c r="G449" i="1"/>
  <c r="G457" i="1"/>
  <c r="G461" i="1"/>
  <c r="G465" i="1"/>
  <c r="G469" i="1"/>
  <c r="G473" i="1"/>
  <c r="G477" i="1"/>
  <c r="G481" i="1"/>
  <c r="G485" i="1"/>
  <c r="G489" i="1"/>
  <c r="G493" i="1"/>
  <c r="G497" i="1"/>
  <c r="G501" i="1"/>
  <c r="G505"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63" i="1"/>
  <c r="G567" i="1"/>
  <c r="G571" i="1"/>
  <c r="G575" i="1"/>
  <c r="G579" i="1"/>
  <c r="G583" i="1"/>
  <c r="H529" i="1"/>
  <c r="G529" i="1"/>
  <c r="H535" i="1"/>
  <c r="G535" i="1"/>
  <c r="H539" i="1"/>
  <c r="G539" i="1"/>
  <c r="H545" i="1"/>
  <c r="G545" i="1"/>
  <c r="H551" i="1"/>
  <c r="G551" i="1"/>
  <c r="H555" i="1"/>
  <c r="G555" i="1"/>
  <c r="H557" i="1"/>
  <c r="G557" i="1"/>
  <c r="G8" i="1"/>
  <c r="G14" i="1"/>
  <c r="G16" i="1"/>
  <c r="G20" i="1"/>
  <c r="G22" i="1"/>
  <c r="G25" i="1"/>
  <c r="G31" i="1"/>
  <c r="G37" i="1"/>
  <c r="G43" i="1"/>
  <c r="G47" i="1"/>
  <c r="G49" i="1"/>
  <c r="H386" i="1"/>
  <c r="G388" i="1"/>
  <c r="H390" i="1"/>
  <c r="G392" i="1"/>
  <c r="H394" i="1"/>
  <c r="G396" i="1"/>
  <c r="H398" i="1"/>
  <c r="G400" i="1"/>
  <c r="G404" i="1"/>
  <c r="H406" i="1"/>
  <c r="G412" i="1"/>
  <c r="G416" i="1"/>
  <c r="H418" i="1"/>
  <c r="G420" i="1"/>
  <c r="H422" i="1"/>
  <c r="G424" i="1"/>
  <c r="H426" i="1"/>
  <c r="G428" i="1"/>
  <c r="H430" i="1"/>
  <c r="G432" i="1"/>
  <c r="H434" i="1"/>
  <c r="G436" i="1"/>
  <c r="H438" i="1"/>
  <c r="G440" i="1"/>
  <c r="H442" i="1"/>
  <c r="G444" i="1"/>
  <c r="H446" i="1"/>
  <c r="G448" i="1"/>
  <c r="H450" i="1"/>
  <c r="G452" i="1"/>
  <c r="G456" i="1"/>
  <c r="G460" i="1"/>
  <c r="G464" i="1"/>
  <c r="G468" i="1"/>
  <c r="G472" i="1"/>
  <c r="G476" i="1"/>
  <c r="G480" i="1"/>
  <c r="G484" i="1"/>
  <c r="G488" i="1"/>
  <c r="G492" i="1"/>
  <c r="G496" i="1"/>
  <c r="G500" i="1"/>
  <c r="G504" i="1"/>
  <c r="G508" i="1"/>
  <c r="G562" i="1"/>
  <c r="G566" i="1"/>
  <c r="G570" i="1"/>
  <c r="G574" i="1"/>
  <c r="G578" i="1"/>
  <c r="G582" i="1"/>
  <c r="G586" i="1"/>
  <c r="H632" i="1"/>
  <c r="G632" i="1"/>
  <c r="H637" i="1"/>
  <c r="G637"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20" i="1"/>
  <c r="G1020" i="1"/>
  <c r="H1027" i="1"/>
  <c r="G1027" i="1"/>
  <c r="H1064" i="1"/>
  <c r="G1064" i="1"/>
  <c r="H1036" i="1"/>
  <c r="G1036" i="1"/>
  <c r="H1043" i="1"/>
  <c r="G1043"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58" i="1"/>
  <c r="G1058" i="1"/>
  <c r="H1023" i="1"/>
  <c r="G1023" i="1"/>
  <c r="H1032" i="1"/>
  <c r="H1039" i="1"/>
  <c r="G1039" i="1"/>
  <c r="H1051" i="1"/>
  <c r="G1051" i="1"/>
  <c r="H1060" i="1"/>
  <c r="H1066" i="1"/>
  <c r="G1066" i="1"/>
  <c r="H1071" i="1"/>
  <c r="G1071" i="1"/>
  <c r="H1074" i="1"/>
  <c r="G1074" i="1"/>
  <c r="H1079" i="1"/>
  <c r="G1079" i="1"/>
  <c r="H1082" i="1"/>
  <c r="G1082" i="1"/>
  <c r="H1486" i="1"/>
  <c r="G1486" i="1"/>
  <c r="H1506" i="1"/>
  <c r="G1506" i="1"/>
  <c r="H1019" i="1"/>
  <c r="G1019" i="1"/>
  <c r="H1035" i="1"/>
  <c r="G1035" i="1"/>
  <c r="H1047" i="1"/>
  <c r="G1047" i="1"/>
  <c r="H1063" i="1"/>
  <c r="G1063"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024" i="1"/>
  <c r="G1026" i="1"/>
  <c r="H1031" i="1"/>
  <c r="G1031" i="1"/>
  <c r="G1032" i="1"/>
  <c r="H1040" i="1"/>
  <c r="G1042" i="1"/>
  <c r="H1052" i="1"/>
  <c r="G1054" i="1"/>
  <c r="H1059" i="1"/>
  <c r="G1059" i="1"/>
  <c r="G1060" i="1"/>
  <c r="H1067" i="1"/>
  <c r="G1067" i="1"/>
  <c r="H1070" i="1"/>
  <c r="G1070" i="1"/>
  <c r="H1075" i="1"/>
  <c r="G1075" i="1"/>
  <c r="H1078" i="1"/>
  <c r="G1078" i="1"/>
  <c r="H1083" i="1"/>
  <c r="G1083" i="1"/>
  <c r="H1098" i="1"/>
  <c r="H1114" i="1"/>
  <c r="H1459" i="1"/>
  <c r="J1459" i="1"/>
  <c r="G1459" i="1"/>
  <c r="H1438" i="1"/>
  <c r="G1438" i="1"/>
  <c r="H1461" i="1"/>
  <c r="G1461" i="1"/>
  <c r="H1472" i="1"/>
  <c r="G1472" i="1"/>
  <c r="I1472" i="1" s="1"/>
  <c r="J1472" i="1"/>
  <c r="H1521" i="1"/>
  <c r="G1521" i="1"/>
  <c r="H1021" i="1"/>
  <c r="H1025" i="1"/>
  <c r="H1029" i="1"/>
  <c r="H1033" i="1"/>
  <c r="H1037" i="1"/>
  <c r="H1041" i="1"/>
  <c r="H1045" i="1"/>
  <c r="H1049" i="1"/>
  <c r="H1053" i="1"/>
  <c r="H1057" i="1"/>
  <c r="H1061" i="1"/>
  <c r="H1069" i="1"/>
  <c r="H1073" i="1"/>
  <c r="H1077" i="1"/>
  <c r="H1081" i="1"/>
  <c r="H1085" i="1"/>
  <c r="H1089" i="1"/>
  <c r="H1093" i="1"/>
  <c r="H1100" i="1"/>
  <c r="H1104" i="1"/>
  <c r="H1108" i="1"/>
  <c r="H1112" i="1"/>
  <c r="H1116" i="1"/>
  <c r="H1120" i="1"/>
  <c r="H1124" i="1"/>
  <c r="H1128" i="1"/>
  <c r="H1132" i="1"/>
  <c r="H1136" i="1"/>
  <c r="H1140" i="1"/>
  <c r="H1144" i="1"/>
  <c r="H1148" i="1"/>
  <c r="H1154" i="1"/>
  <c r="H1158" i="1"/>
  <c r="H1162" i="1"/>
  <c r="H1166" i="1"/>
  <c r="H1170" i="1"/>
  <c r="H1174" i="1"/>
  <c r="H1178" i="1"/>
  <c r="H1182" i="1"/>
  <c r="H1186" i="1"/>
  <c r="H1190" i="1"/>
  <c r="H1194" i="1"/>
  <c r="H1198" i="1"/>
  <c r="H1202" i="1"/>
  <c r="H1206" i="1"/>
  <c r="H1210" i="1"/>
  <c r="H1217" i="1"/>
  <c r="H1221" i="1"/>
  <c r="H1224" i="1"/>
  <c r="H1228" i="1"/>
  <c r="H1232" i="1"/>
  <c r="H1236" i="1"/>
  <c r="H1240" i="1"/>
  <c r="H1244" i="1"/>
  <c r="H1248" i="1"/>
  <c r="H1252" i="1"/>
  <c r="H1256" i="1"/>
  <c r="H1260" i="1"/>
  <c r="H1264" i="1"/>
  <c r="H1268" i="1"/>
  <c r="H1272" i="1"/>
  <c r="H1276" i="1"/>
  <c r="H1280" i="1"/>
  <c r="H1284" i="1"/>
  <c r="H1288" i="1"/>
  <c r="H1292" i="1"/>
  <c r="H1296" i="1"/>
  <c r="H1303" i="1"/>
  <c r="H1307" i="1"/>
  <c r="H1311" i="1"/>
  <c r="H1315" i="1"/>
  <c r="H1319" i="1"/>
  <c r="H1323" i="1"/>
  <c r="H1326" i="1"/>
  <c r="G1326" i="1"/>
  <c r="H1328" i="1"/>
  <c r="G1328" i="1"/>
  <c r="H1455" i="1"/>
  <c r="J1455" i="1"/>
  <c r="G1455" i="1"/>
  <c r="I1455" i="1" s="1"/>
  <c r="H1068" i="1"/>
  <c r="H1072" i="1"/>
  <c r="H1076" i="1"/>
  <c r="H1080" i="1"/>
  <c r="H1084" i="1"/>
  <c r="H1088" i="1"/>
  <c r="H1092" i="1"/>
  <c r="H1099" i="1"/>
  <c r="H1103" i="1"/>
  <c r="H1107" i="1"/>
  <c r="H1111" i="1"/>
  <c r="H1115" i="1"/>
  <c r="H1119" i="1"/>
  <c r="H1123" i="1"/>
  <c r="H1127" i="1"/>
  <c r="H1131" i="1"/>
  <c r="H1135" i="1"/>
  <c r="H1139" i="1"/>
  <c r="H1143" i="1"/>
  <c r="H1147" i="1"/>
  <c r="H1151" i="1"/>
  <c r="H1157" i="1"/>
  <c r="H1161" i="1"/>
  <c r="H1165" i="1"/>
  <c r="H1169" i="1"/>
  <c r="H1173" i="1"/>
  <c r="H1177" i="1"/>
  <c r="H1181" i="1"/>
  <c r="H1185" i="1"/>
  <c r="H1189" i="1"/>
  <c r="H1193" i="1"/>
  <c r="H1197" i="1"/>
  <c r="H1201" i="1"/>
  <c r="H1205" i="1"/>
  <c r="H1209" i="1"/>
  <c r="H1213" i="1"/>
  <c r="H1216" i="1"/>
  <c r="H1220" i="1"/>
  <c r="H1223" i="1"/>
  <c r="H1227" i="1"/>
  <c r="H1231" i="1"/>
  <c r="H1235" i="1"/>
  <c r="H1239" i="1"/>
  <c r="H1243" i="1"/>
  <c r="H1247" i="1"/>
  <c r="H1251" i="1"/>
  <c r="H1255" i="1"/>
  <c r="H1259" i="1"/>
  <c r="H1263" i="1"/>
  <c r="H1267" i="1"/>
  <c r="H1271" i="1"/>
  <c r="H1275" i="1"/>
  <c r="H1279" i="1"/>
  <c r="H1283" i="1"/>
  <c r="H1287" i="1"/>
  <c r="H1291" i="1"/>
  <c r="H1295" i="1"/>
  <c r="H1302" i="1"/>
  <c r="H1306" i="1"/>
  <c r="H1310" i="1"/>
  <c r="H1314" i="1"/>
  <c r="H1318" i="1"/>
  <c r="H132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57" i="1"/>
  <c r="J1457" i="1"/>
  <c r="G1457" i="1"/>
  <c r="I1457" i="1" s="1"/>
  <c r="H1509" i="1"/>
  <c r="G1509" i="1"/>
  <c r="H1514" i="1"/>
  <c r="G1514" i="1"/>
  <c r="F17" i="4"/>
  <c r="D7" i="4"/>
  <c r="D82" i="4"/>
  <c r="F91" i="4"/>
  <c r="G1446" i="1"/>
  <c r="I1446" i="1" s="1"/>
  <c r="J1446" i="1"/>
  <c r="G1448" i="1"/>
  <c r="J1448" i="1"/>
  <c r="G1450" i="1"/>
  <c r="I1450" i="1" s="1"/>
  <c r="J1450" i="1"/>
  <c r="G1452" i="1"/>
  <c r="J1452" i="1"/>
  <c r="H1479" i="1"/>
  <c r="G1479" i="1"/>
  <c r="J1479" i="1"/>
  <c r="H1510" i="1"/>
  <c r="G1510" i="1"/>
  <c r="H1522" i="1"/>
  <c r="G1522" i="1"/>
  <c r="H1557" i="1"/>
  <c r="G1557" i="1"/>
  <c r="H1578" i="1"/>
  <c r="G1578" i="1"/>
  <c r="G1524" i="1"/>
  <c r="H1524"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C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H1441" i="1"/>
  <c r="G1441" i="1"/>
  <c r="H1443" i="1"/>
  <c r="G1443" i="1"/>
  <c r="H1445" i="1"/>
  <c r="G1445" i="1"/>
  <c r="D1453" i="1"/>
  <c r="G1454" i="1"/>
  <c r="G1463" i="1"/>
  <c r="I1463" i="1" s="1"/>
  <c r="J1463" i="1"/>
  <c r="J1465" i="1"/>
  <c r="G1465" i="1"/>
  <c r="I1465" i="1" s="1"/>
  <c r="H1493" i="1"/>
  <c r="G1493" i="1"/>
  <c r="H1545" i="1"/>
  <c r="G1545" i="1"/>
  <c r="H1549" i="1"/>
  <c r="G1549" i="1"/>
  <c r="F300" i="4"/>
  <c r="D299" i="4"/>
  <c r="F574" i="4"/>
  <c r="D567" i="4"/>
  <c r="F250" i="5"/>
  <c r="D245" i="5"/>
  <c r="H1324" i="1"/>
  <c r="H1446" i="1"/>
  <c r="H1448" i="1"/>
  <c r="H1450" i="1"/>
  <c r="H1452" i="1"/>
  <c r="G1456" i="1"/>
  <c r="I1456" i="1" s="1"/>
  <c r="J1456" i="1"/>
  <c r="G1458" i="1"/>
  <c r="I1458" i="1" s="1"/>
  <c r="J1458" i="1"/>
  <c r="G1460" i="1"/>
  <c r="I1460" i="1" s="1"/>
  <c r="J1460" i="1"/>
  <c r="H1474" i="1"/>
  <c r="G1474" i="1"/>
  <c r="I1474" i="1" s="1"/>
  <c r="H1477" i="1"/>
  <c r="G1477" i="1"/>
  <c r="I1477" i="1" s="1"/>
  <c r="J1477" i="1"/>
  <c r="H1485" i="1"/>
  <c r="G1485" i="1"/>
  <c r="H1489" i="1"/>
  <c r="G1489" i="1"/>
  <c r="H1513" i="1"/>
  <c r="G1513" i="1"/>
  <c r="G1526" i="1"/>
  <c r="G1530" i="1"/>
  <c r="G1534" i="1"/>
  <c r="G1538" i="1"/>
  <c r="G1542" i="1"/>
  <c r="H1546" i="1"/>
  <c r="G1546" i="1"/>
  <c r="H1569" i="1"/>
  <c r="G1569" i="1"/>
  <c r="H1573" i="1"/>
  <c r="G1573" i="1"/>
  <c r="G310" i="9"/>
  <c r="E310" i="9" s="1"/>
  <c r="B310" i="9" s="1"/>
  <c r="D176" i="5"/>
  <c r="F206" i="5"/>
  <c r="H1466" i="1"/>
  <c r="G1466" i="1"/>
  <c r="H1468" i="1"/>
  <c r="G1468" i="1"/>
  <c r="H1497" i="1"/>
  <c r="G1497" i="1"/>
  <c r="H1501" i="1"/>
  <c r="G1501" i="1"/>
  <c r="H1553" i="1"/>
  <c r="G1553" i="1"/>
  <c r="H1561" i="1"/>
  <c r="G1561" i="1"/>
  <c r="D50" i="4"/>
  <c r="F65" i="4"/>
  <c r="D224" i="4"/>
  <c r="F231" i="4"/>
  <c r="D311" i="4"/>
  <c r="F326" i="4"/>
  <c r="F352" i="4"/>
  <c r="D351" i="4"/>
  <c r="F427" i="4"/>
  <c r="D421" i="4"/>
  <c r="E529" i="4"/>
  <c r="F8" i="5"/>
  <c r="D7" i="5"/>
  <c r="F69" i="5"/>
  <c r="I24" i="3"/>
  <c r="I36" i="3"/>
  <c r="C1576" i="1"/>
  <c r="I1471" i="1"/>
  <c r="I1473" i="1"/>
  <c r="H1481" i="1"/>
  <c r="G1481" i="1"/>
  <c r="G1490" i="1"/>
  <c r="G1494" i="1"/>
  <c r="H1505" i="1"/>
  <c r="G1505" i="1"/>
  <c r="H1525" i="1"/>
  <c r="G1525" i="1"/>
  <c r="H1529" i="1"/>
  <c r="G1529" i="1"/>
  <c r="H1533" i="1"/>
  <c r="G1533" i="1"/>
  <c r="H1537" i="1"/>
  <c r="G1537" i="1"/>
  <c r="H1541" i="1"/>
  <c r="G1541" i="1"/>
  <c r="G1550" i="1"/>
  <c r="G1558" i="1"/>
  <c r="H1565" i="1"/>
  <c r="G1565" i="1"/>
  <c r="G1574" i="1"/>
  <c r="F45" i="4"/>
  <c r="D44" i="4"/>
  <c r="F106" i="4"/>
  <c r="F133" i="4"/>
  <c r="E151" i="4"/>
  <c r="F197" i="4"/>
  <c r="D196" i="4"/>
  <c r="E298" i="4"/>
  <c r="D363" i="4"/>
  <c r="F378" i="4"/>
  <c r="D459" i="4"/>
  <c r="F594" i="4"/>
  <c r="D593" i="4"/>
  <c r="G143" i="9"/>
  <c r="E143" i="9" s="1"/>
  <c r="B143" i="9" s="1"/>
  <c r="F603" i="4"/>
  <c r="F238" i="5"/>
  <c r="E35" i="6"/>
  <c r="D43" i="8"/>
  <c r="C1519" i="1"/>
  <c r="F125" i="4"/>
  <c r="D124" i="4"/>
  <c r="F134" i="4"/>
  <c r="F153" i="4"/>
  <c r="D152" i="4"/>
  <c r="F169" i="4"/>
  <c r="D163" i="4"/>
  <c r="E350" i="4"/>
  <c r="H289" i="9"/>
  <c r="E87" i="5"/>
  <c r="D1065" i="1" s="1"/>
  <c r="G1065" i="1" s="1"/>
  <c r="I22" i="3"/>
  <c r="H307" i="9"/>
  <c r="E307" i="9" s="1"/>
  <c r="B307" i="9" s="1"/>
  <c r="F177" i="5"/>
  <c r="D114" i="6"/>
  <c r="F115" i="6"/>
  <c r="I31" i="3"/>
  <c r="D1469" i="1"/>
  <c r="I32" i="3"/>
  <c r="D1475" i="1"/>
  <c r="D515" i="4"/>
  <c r="D529" i="4"/>
  <c r="F581" i="4"/>
  <c r="E593" i="4"/>
  <c r="D587" i="1" s="1"/>
  <c r="F13" i="5"/>
  <c r="D118" i="5"/>
  <c r="D68" i="5" s="1"/>
  <c r="F135" i="5"/>
  <c r="D237" i="5"/>
  <c r="D35" i="6"/>
  <c r="D42" i="8"/>
  <c r="G312" i="9" s="1"/>
  <c r="E312" i="9" s="1"/>
  <c r="E309" i="9"/>
  <c r="B309" i="9" s="1"/>
  <c r="D5" i="6"/>
  <c r="F70" i="5"/>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66" i="9"/>
  <c r="E166" i="9" s="1"/>
  <c r="B166" i="9" s="1"/>
  <c r="H165" i="9"/>
  <c r="G165" i="9"/>
  <c r="E165" i="9" s="1"/>
  <c r="B165" i="9" s="1"/>
  <c r="G164" i="9"/>
  <c r="E164" i="9" s="1"/>
  <c r="B164" i="9" s="1"/>
  <c r="G163" i="9"/>
  <c r="E163" i="9" s="1"/>
  <c r="B163" i="9" s="1"/>
  <c r="G162" i="9"/>
  <c r="E162" i="9" s="1"/>
  <c r="B162" i="9" s="1"/>
  <c r="G161" i="9"/>
  <c r="E161" i="9" s="1"/>
  <c r="B161"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35" i="9"/>
  <c r="B35" i="9" s="1"/>
  <c r="E289" i="9"/>
  <c r="B289" i="9" s="1"/>
  <c r="B260" i="9"/>
  <c r="H1048" i="1" l="1"/>
  <c r="E237" i="5"/>
  <c r="E175" i="5" s="1"/>
  <c r="D1152" i="1" s="1"/>
  <c r="H29" i="3"/>
  <c r="C1436" i="1"/>
  <c r="H19" i="9"/>
  <c r="E19" i="9" s="1"/>
  <c r="B19" i="9" s="1"/>
  <c r="I27" i="3"/>
  <c r="D1408" i="1"/>
  <c r="D1214" i="1"/>
  <c r="F12" i="5"/>
  <c r="D990" i="1"/>
  <c r="B192" i="9"/>
  <c r="G638" i="1"/>
  <c r="D46" i="1"/>
  <c r="D2" i="1"/>
  <c r="I16" i="3"/>
  <c r="H21" i="3"/>
  <c r="C1046" i="1"/>
  <c r="B315" i="9"/>
  <c r="E314" i="9"/>
  <c r="I10" i="3" s="1"/>
  <c r="F237" i="5"/>
  <c r="H23" i="3"/>
  <c r="C1214" i="1"/>
  <c r="I20" i="3"/>
  <c r="D985" i="1"/>
  <c r="F515" i="4"/>
  <c r="C509" i="1"/>
  <c r="H21" i="9"/>
  <c r="G21" i="9"/>
  <c r="F152" i="4"/>
  <c r="D151" i="4"/>
  <c r="C148" i="1"/>
  <c r="F593" i="4"/>
  <c r="C587" i="1"/>
  <c r="F363" i="4"/>
  <c r="C358" i="1"/>
  <c r="I17" i="3"/>
  <c r="E289" i="4"/>
  <c r="D147" i="1"/>
  <c r="G1576" i="1"/>
  <c r="H1576" i="1"/>
  <c r="E528" i="4"/>
  <c r="D523" i="1"/>
  <c r="F224" i="4"/>
  <c r="C220" i="1"/>
  <c r="F176" i="5"/>
  <c r="D175" i="5"/>
  <c r="H22" i="3"/>
  <c r="C1153" i="1"/>
  <c r="I1459" i="1"/>
  <c r="K1450" i="9"/>
  <c r="G313" i="9"/>
  <c r="E313" i="9" s="1"/>
  <c r="B313" i="9" s="1"/>
  <c r="I34" i="3"/>
  <c r="C1517" i="1"/>
  <c r="H1475" i="1"/>
  <c r="G1475" i="1"/>
  <c r="E408" i="4"/>
  <c r="D403" i="1" s="1"/>
  <c r="D345" i="1"/>
  <c r="H1519" i="1"/>
  <c r="G1519" i="1"/>
  <c r="E68" i="5"/>
  <c r="E407" i="4"/>
  <c r="D402" i="1" s="1"/>
  <c r="D293" i="1"/>
  <c r="D420" i="4"/>
  <c r="F421" i="4"/>
  <c r="C415" i="1"/>
  <c r="I1466" i="1"/>
  <c r="F245" i="5"/>
  <c r="C1222" i="1"/>
  <c r="F299" i="4"/>
  <c r="D298" i="4"/>
  <c r="C294" i="1"/>
  <c r="I1443" i="1"/>
  <c r="I1439" i="1"/>
  <c r="E412" i="4"/>
  <c r="H1065" i="1"/>
  <c r="D141" i="6"/>
  <c r="H24" i="3"/>
  <c r="F5" i="6"/>
  <c r="C1299" i="1"/>
  <c r="B312" i="9"/>
  <c r="F118" i="5"/>
  <c r="C1096" i="1"/>
  <c r="F114" i="6"/>
  <c r="H27" i="3"/>
  <c r="C1408" i="1"/>
  <c r="F163" i="4"/>
  <c r="C159" i="1"/>
  <c r="I35" i="3"/>
  <c r="C1518" i="1"/>
  <c r="F459" i="4"/>
  <c r="C453" i="1"/>
  <c r="F196" i="4"/>
  <c r="C192" i="1"/>
  <c r="D6" i="5"/>
  <c r="F7" i="5"/>
  <c r="H20" i="3"/>
  <c r="C985" i="1"/>
  <c r="F311" i="4"/>
  <c r="C306" i="1"/>
  <c r="F50" i="4"/>
  <c r="C46" i="1"/>
  <c r="H1453" i="1"/>
  <c r="G1453" i="1"/>
  <c r="I1452" i="1"/>
  <c r="I1448" i="1"/>
  <c r="D6" i="4"/>
  <c r="F7" i="4"/>
  <c r="C3" i="1"/>
  <c r="F35" i="6"/>
  <c r="H25" i="3"/>
  <c r="C1329" i="1"/>
  <c r="D528" i="4"/>
  <c r="F529" i="4"/>
  <c r="C523" i="1"/>
  <c r="G1469" i="1"/>
  <c r="H1469" i="1"/>
  <c r="F124" i="4"/>
  <c r="C120" i="1"/>
  <c r="I25" i="3"/>
  <c r="D1329" i="1"/>
  <c r="F44" i="4"/>
  <c r="C40" i="1"/>
  <c r="E141" i="6"/>
  <c r="G317" i="9" s="1"/>
  <c r="E317" i="9" s="1"/>
  <c r="F351" i="4"/>
  <c r="D350" i="4"/>
  <c r="C346" i="1"/>
  <c r="I1468" i="1"/>
  <c r="F567" i="4"/>
  <c r="C561" i="1"/>
  <c r="I1441" i="1"/>
  <c r="H1383" i="1"/>
  <c r="G1383" i="1"/>
  <c r="I1479" i="1"/>
  <c r="F82" i="4"/>
  <c r="C78" i="1"/>
  <c r="I23" i="3" l="1"/>
  <c r="G1436" i="1"/>
  <c r="H1436" i="1"/>
  <c r="E311" i="9"/>
  <c r="G990" i="1"/>
  <c r="H990" i="1"/>
  <c r="E316" i="9"/>
  <c r="B317" i="9"/>
  <c r="D636" i="4"/>
  <c r="F528" i="4"/>
  <c r="C522" i="1"/>
  <c r="H3" i="1"/>
  <c r="G3" i="1"/>
  <c r="H346" i="1"/>
  <c r="G346" i="1"/>
  <c r="G40" i="1"/>
  <c r="H40" i="1"/>
  <c r="H120" i="1"/>
  <c r="G120" i="1"/>
  <c r="H523" i="1"/>
  <c r="G523" i="1"/>
  <c r="H306" i="1"/>
  <c r="G306" i="1"/>
  <c r="H453" i="1"/>
  <c r="G453" i="1"/>
  <c r="H159" i="1"/>
  <c r="G159" i="1"/>
  <c r="F141" i="6"/>
  <c r="H28" i="3"/>
  <c r="C1435" i="1"/>
  <c r="H415" i="1"/>
  <c r="G415" i="1"/>
  <c r="H1517" i="1"/>
  <c r="G1517" i="1"/>
  <c r="H11" i="3"/>
  <c r="E636" i="4"/>
  <c r="D630" i="1" s="1"/>
  <c r="D522" i="1"/>
  <c r="E635" i="4"/>
  <c r="D629" i="1" s="1"/>
  <c r="E291" i="4"/>
  <c r="D287" i="1" s="1"/>
  <c r="E413" i="4"/>
  <c r="D285" i="1"/>
  <c r="E290" i="4"/>
  <c r="D286" i="1" s="1"/>
  <c r="H587" i="1"/>
  <c r="G587" i="1"/>
  <c r="H1214" i="1"/>
  <c r="G1214" i="1"/>
  <c r="F350" i="4"/>
  <c r="D408" i="4"/>
  <c r="C345" i="1"/>
  <c r="G278" i="9"/>
  <c r="C984" i="1"/>
  <c r="H1096" i="1"/>
  <c r="G1096" i="1"/>
  <c r="H1299" i="1"/>
  <c r="G1299" i="1"/>
  <c r="H1222" i="1"/>
  <c r="G1222" i="1"/>
  <c r="I21" i="3"/>
  <c r="D1046" i="1"/>
  <c r="G1046" i="1" s="1"/>
  <c r="H1153" i="1"/>
  <c r="G1153" i="1"/>
  <c r="H220" i="1"/>
  <c r="G220" i="1"/>
  <c r="E21" i="9"/>
  <c r="D412" i="4"/>
  <c r="F6" i="4"/>
  <c r="H16" i="3"/>
  <c r="C2" i="1"/>
  <c r="H46" i="1"/>
  <c r="G46" i="1"/>
  <c r="H985" i="1"/>
  <c r="G985" i="1"/>
  <c r="H192" i="1"/>
  <c r="G192" i="1"/>
  <c r="H1518" i="1"/>
  <c r="G1518" i="1"/>
  <c r="H1408" i="1"/>
  <c r="G1408" i="1"/>
  <c r="H294" i="1"/>
  <c r="G294" i="1"/>
  <c r="D635" i="4"/>
  <c r="F420" i="4"/>
  <c r="C414" i="1"/>
  <c r="H358" i="1"/>
  <c r="G358" i="1"/>
  <c r="H148" i="1"/>
  <c r="G148" i="1"/>
  <c r="E6" i="5"/>
  <c r="F6" i="5" s="1"/>
  <c r="F68" i="5"/>
  <c r="H561" i="1"/>
  <c r="G561" i="1"/>
  <c r="H78" i="1"/>
  <c r="G78" i="1"/>
  <c r="I28" i="3"/>
  <c r="D1435" i="1"/>
  <c r="H9" i="3" s="1"/>
  <c r="H1329" i="1"/>
  <c r="G1329" i="1"/>
  <c r="E639" i="4"/>
  <c r="E414" i="4"/>
  <c r="D409" i="1" s="1"/>
  <c r="D407" i="1"/>
  <c r="D407" i="4"/>
  <c r="F298" i="4"/>
  <c r="C293" i="1"/>
  <c r="F175" i="5"/>
  <c r="C1152" i="1"/>
  <c r="H17" i="3"/>
  <c r="D289" i="4"/>
  <c r="F151" i="4"/>
  <c r="C147" i="1"/>
  <c r="H509" i="1"/>
  <c r="G509" i="1"/>
  <c r="H1046" i="1" l="1"/>
  <c r="K3" i="9"/>
  <c r="I9" i="3"/>
  <c r="H414" i="1"/>
  <c r="G414" i="1"/>
  <c r="G284" i="9"/>
  <c r="E284" i="9" s="1"/>
  <c r="B284" i="9" s="1"/>
  <c r="H1435" i="1"/>
  <c r="G1435" i="1"/>
  <c r="F407" i="4"/>
  <c r="C402" i="1"/>
  <c r="D291" i="4"/>
  <c r="F289" i="4"/>
  <c r="D413" i="4"/>
  <c r="C285" i="1"/>
  <c r="H293" i="1"/>
  <c r="G293" i="1"/>
  <c r="D633" i="1"/>
  <c r="H345" i="1"/>
  <c r="G345" i="1"/>
  <c r="F636" i="4"/>
  <c r="C630" i="1"/>
  <c r="H1152" i="1"/>
  <c r="G1152" i="1"/>
  <c r="F635" i="4"/>
  <c r="C629" i="1"/>
  <c r="D639" i="4"/>
  <c r="D414" i="4"/>
  <c r="F412" i="4"/>
  <c r="C407" i="1"/>
  <c r="F408" i="4"/>
  <c r="C403" i="1"/>
  <c r="E415" i="4"/>
  <c r="D410" i="1" s="1"/>
  <c r="E640" i="4"/>
  <c r="D408" i="1"/>
  <c r="H147" i="1"/>
  <c r="G147" i="1"/>
  <c r="H278" i="9"/>
  <c r="E278" i="9" s="1"/>
  <c r="D984" i="1"/>
  <c r="G984" i="1" s="1"/>
  <c r="G2" i="1"/>
  <c r="H2" i="1"/>
  <c r="D290" i="4"/>
  <c r="B21" i="9"/>
  <c r="N3" i="9"/>
  <c r="I11" i="3"/>
  <c r="G522" i="1"/>
  <c r="H522" i="1"/>
  <c r="F290" i="4" l="1"/>
  <c r="C286" i="1"/>
  <c r="F639" i="4"/>
  <c r="C633" i="1"/>
  <c r="H285" i="1"/>
  <c r="G285" i="1"/>
  <c r="H402" i="1"/>
  <c r="G402" i="1"/>
  <c r="E277" i="9"/>
  <c r="B278" i="9"/>
  <c r="H984" i="1"/>
  <c r="H403" i="1"/>
  <c r="G403" i="1"/>
  <c r="F414" i="4"/>
  <c r="C409" i="1"/>
  <c r="H8" i="3"/>
  <c r="F291" i="4"/>
  <c r="C287" i="1"/>
  <c r="E642" i="4"/>
  <c r="D634" i="1"/>
  <c r="H407" i="1"/>
  <c r="G407" i="1"/>
  <c r="G629" i="1"/>
  <c r="H629" i="1"/>
  <c r="H630" i="1"/>
  <c r="G630" i="1"/>
  <c r="E641" i="4"/>
  <c r="D640" i="4"/>
  <c r="D641" i="4" s="1"/>
  <c r="D415" i="4"/>
  <c r="F413" i="4"/>
  <c r="C408" i="1"/>
  <c r="F641" i="4" l="1"/>
  <c r="C635" i="1"/>
  <c r="H408" i="1"/>
  <c r="G408" i="1"/>
  <c r="E645" i="4"/>
  <c r="D635" i="1"/>
  <c r="E646" i="4"/>
  <c r="D636" i="1"/>
  <c r="H409" i="1"/>
  <c r="G409" i="1"/>
  <c r="D642" i="4"/>
  <c r="D645" i="4" s="1"/>
  <c r="F640" i="4"/>
  <c r="C634" i="1"/>
  <c r="H287" i="1"/>
  <c r="G287" i="1"/>
  <c r="F415" i="4"/>
  <c r="C410" i="1"/>
  <c r="H286" i="1"/>
  <c r="G286" i="1"/>
  <c r="M3" i="9"/>
  <c r="I8" i="3"/>
  <c r="H633" i="1"/>
  <c r="G633" i="1"/>
  <c r="H18" i="3" l="1"/>
  <c r="F645" i="4"/>
  <c r="C639" i="1"/>
  <c r="H410" i="1"/>
  <c r="G410" i="1"/>
  <c r="H634" i="1"/>
  <c r="G634" i="1"/>
  <c r="I18" i="3"/>
  <c r="D639" i="1"/>
  <c r="G635" i="1"/>
  <c r="H635" i="1"/>
  <c r="D646" i="4"/>
  <c r="F642" i="4"/>
  <c r="C636" i="1"/>
  <c r="I19" i="3"/>
  <c r="D640" i="1"/>
  <c r="F646" i="4" l="1"/>
  <c r="H19" i="3"/>
  <c r="C640" i="1"/>
  <c r="G276" i="9"/>
  <c r="E276" i="9" s="1"/>
  <c r="B276" i="9" s="1"/>
  <c r="H639" i="1"/>
  <c r="G639" i="1"/>
  <c r="H636" i="1"/>
  <c r="G636" i="1"/>
  <c r="H7" i="3"/>
  <c r="H640" i="1" l="1"/>
  <c r="G640" i="1"/>
  <c r="J3" i="9"/>
  <c r="G274" i="9" l="1"/>
  <c r="M272" i="9"/>
  <c r="L272" i="9"/>
  <c r="H274" i="9"/>
  <c r="H18" i="9"/>
  <c r="G18" i="9"/>
  <c r="J17" i="9"/>
  <c r="J9" i="9"/>
  <c r="H15" i="9"/>
  <c r="K9" i="9"/>
  <c r="L15" i="9"/>
  <c r="J7" i="9"/>
  <c r="I12" i="9"/>
  <c r="I9" i="9"/>
  <c r="G15" i="9"/>
  <c r="J5" i="9"/>
  <c r="J10" i="9"/>
  <c r="M15" i="9"/>
  <c r="H16" i="9"/>
  <c r="I6" i="9"/>
  <c r="K12" i="9"/>
  <c r="G17" i="9"/>
  <c r="J6" i="9"/>
  <c r="I11" i="9"/>
  <c r="H17" i="9"/>
  <c r="K10" i="9"/>
  <c r="G16" i="9"/>
  <c r="K7" i="9"/>
  <c r="J12" i="9"/>
  <c r="K8" i="9"/>
  <c r="J8" i="9"/>
  <c r="K5" i="9"/>
  <c r="I8" i="9"/>
  <c r="K11" i="9"/>
  <c r="J13" i="9"/>
  <c r="I7" i="9"/>
  <c r="K13" i="9"/>
  <c r="K6" i="9"/>
  <c r="J11" i="9"/>
  <c r="I17" i="9"/>
  <c r="I13" i="9"/>
  <c r="L16" i="9"/>
  <c r="M16" i="9"/>
  <c r="I5" i="9"/>
  <c r="E5" i="9" l="1"/>
  <c r="E16" i="9"/>
  <c r="E18" i="9"/>
  <c r="B18" i="9" s="1"/>
  <c r="E7" i="9"/>
  <c r="B7" i="9" s="1"/>
  <c r="E15" i="9"/>
  <c r="F272" i="9"/>
  <c r="F20" i="9" s="1"/>
  <c r="E9" i="9"/>
  <c r="B9" i="9" s="1"/>
  <c r="E17" i="9"/>
  <c r="B17" i="9" s="1"/>
  <c r="E274" i="9"/>
  <c r="B274" i="9" s="1"/>
  <c r="F16" i="9"/>
  <c r="B5" i="9"/>
  <c r="E11" i="9"/>
  <c r="B11" i="9" s="1"/>
  <c r="E6" i="9"/>
  <c r="B6" i="9" s="1"/>
  <c r="F15" i="9"/>
  <c r="E13" i="9"/>
  <c r="B13" i="9" s="1"/>
  <c r="E8" i="9"/>
  <c r="B8" i="9" s="1"/>
  <c r="E10" i="9"/>
  <c r="B10" i="9" s="1"/>
  <c r="E12" i="9"/>
  <c r="B12" i="9" s="1"/>
  <c r="B16" i="9" l="1"/>
  <c r="E20" i="9"/>
  <c r="I7" i="3" s="1"/>
  <c r="B272" i="9"/>
  <c r="E14" i="9"/>
  <c r="F14" i="9"/>
  <c r="F3" i="9" s="1"/>
  <c r="B1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<sst xmlns="http://schemas.openxmlformats.org/spreadsheetml/2006/main" count="4369" uniqueCount="3421">
  <si>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</si>
  <si>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</si>
  <si>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</si>
  <si>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</si>
  <si>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</si>
  <si>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</si>
  <si>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</si>
  <si>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</si>
  <si>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</si>
  <si>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</si>
  <si>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</si>
  <si>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</si>
  <si>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</si>
  <si>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</si>
  <si>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</si>
  <si>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</si>
  <si>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</si>
  <si>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</si>
  <si>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</si>
  <si>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</si>
  <si>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</si>
  <si>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</si>
  <si>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</si>
  <si>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</si>
  <si>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</si>
  <si>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</si>
  <si>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</si>
  <si>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</si>
  <si>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</si>
  <si>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</si>
  <si>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</si>
  <si>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 GIMNAZIJA ZAGREB</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</si>
  <si>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</si>
  <si>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</si>
  <si>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</si>
  <si>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</si>
  <si>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</si>
  <si>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</si>
  <si>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</si>
  <si>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</si>
  <si>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</si>
  <si>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</si>
  <si>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</si>
  <si>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</si>
  <si>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</si>
  <si>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</si>
  <si>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</si>
  <si>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</si>
  <si>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</si>
  <si>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19781 - I. GIMNAZIJA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</si>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</sst>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1566772.7600000002</v>
      </c>
      <c r="D2" s="6">
        <f>'PR-RAS'!E6</f>
        <v>1927820.96</v>
      </c>
      <c r="E2" s="6">
        <v>0</v>
      </c>
      <c r="F2" s="6">
        <v>0</v>
      </c>
      <c r="G2" s="7">
        <f t="shared" ref="G2:G264" si="0">(B2/1000)*(C2*1+D2*2)</f>
        <v>5422.4146799999999</v>
      </c>
      <c r="H2" s="7">
        <f t="shared" ref="H2:H264" si="1">ABS(C2-ROUND(C2,0))+ABS(D2-ROUND(D2,0))</f>
        <v>0.27999999979510903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1326628.4400000002</v>
      </c>
      <c r="D46" s="1">
        <f>'PR-RAS'!E50</f>
        <v>1539190.15</v>
      </c>
      <c r="E46" s="1">
        <v>0</v>
      </c>
      <c r="F46" s="1">
        <v>0</v>
      </c>
      <c r="G46" s="2">
        <f t="shared" si="0"/>
        <v>198225.3933</v>
      </c>
      <c r="H46" s="2">
        <f t="shared" si="1"/>
        <v>0.59000000008381903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1256.8499999999999</v>
      </c>
      <c r="E58" s="1">
        <v>0</v>
      </c>
      <c r="F58" s="1">
        <v>0</v>
      </c>
      <c r="G58" s="2">
        <f t="shared" si="0"/>
        <v>143.2809</v>
      </c>
      <c r="H58" s="2">
        <f t="shared" si="1"/>
        <v>0.15000000000009095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1256.8499999999999</v>
      </c>
      <c r="E59" s="1">
        <v>0</v>
      </c>
      <c r="F59" s="1">
        <v>0</v>
      </c>
      <c r="G59" s="2">
        <f t="shared" si="0"/>
        <v>145.7946</v>
      </c>
      <c r="H59" s="2">
        <f t="shared" si="1"/>
        <v>0.15000000000009095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1295232.8500000001</v>
      </c>
      <c r="D64" s="1">
        <f>'PR-RAS'!E68</f>
        <v>1503009.42</v>
      </c>
      <c r="E64" s="1">
        <v>0</v>
      </c>
      <c r="F64" s="1">
        <v>0</v>
      </c>
      <c r="G64" s="2">
        <f t="shared" si="0"/>
        <v>270978.85646999994</v>
      </c>
      <c r="H64" s="2">
        <f t="shared" si="1"/>
        <v>0.56999999983236194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1294569.24</v>
      </c>
      <c r="D65" s="1">
        <f>'PR-RAS'!E69</f>
        <v>1502346.42</v>
      </c>
      <c r="E65" s="1">
        <v>0</v>
      </c>
      <c r="F65" s="1">
        <v>0</v>
      </c>
      <c r="G65" s="2">
        <f t="shared" si="0"/>
        <v>275152.77312000003</v>
      </c>
      <c r="H65" s="2">
        <f t="shared" si="1"/>
        <v>0.65999999991618097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v>
      </c>
      <c r="D66" s="1">
        <f>'PR-RAS'!E70</f>
        <v>663</v>
      </c>
      <c r="E66" s="1">
        <v>0</v>
      </c>
      <c r="F66" s="1">
        <v>0</v>
      </c>
      <c r="G66" s="2">
        <f t="shared" si="0"/>
        <v>129.32465000000002</v>
      </c>
      <c r="H66" s="2">
        <f t="shared" si="1"/>
        <v>0.38999999999998636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4856.93</v>
      </c>
      <c r="E70" s="1">
        <v>0</v>
      </c>
      <c r="F70" s="1">
        <v>0</v>
      </c>
      <c r="G70" s="2">
        <f t="shared" si="0"/>
        <v>670.25634000000014</v>
      </c>
      <c r="H70" s="2">
        <f t="shared" si="1"/>
        <v>6.9999999999708962E-2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4856.93</v>
      </c>
      <c r="E71" s="1">
        <v>0</v>
      </c>
      <c r="F71" s="1">
        <v>0</v>
      </c>
      <c r="G71" s="2">
        <f t="shared" si="0"/>
        <v>679.97020000000009</v>
      </c>
      <c r="H71" s="2">
        <f t="shared" si="1"/>
        <v>6.9999999999708962E-2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31395.59</v>
      </c>
      <c r="D73" s="1">
        <f>'PR-RAS'!E77</f>
        <v>30066.95</v>
      </c>
      <c r="E73" s="1">
        <v>0</v>
      </c>
      <c r="F73" s="1">
        <v>0</v>
      </c>
      <c r="G73" s="2">
        <f t="shared" si="0"/>
        <v>6590.1232799999998</v>
      </c>
      <c r="H73" s="2">
        <f t="shared" si="1"/>
        <v>0.45999999999912689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31395.59</v>
      </c>
      <c r="D76" s="1">
        <f>'PR-RAS'!E80</f>
        <v>30066.95</v>
      </c>
      <c r="E76" s="1">
        <v>0</v>
      </c>
      <c r="F76" s="1">
        <v>0</v>
      </c>
      <c r="G76" s="2">
        <f t="shared" si="0"/>
        <v>6864.7117500000004</v>
      </c>
      <c r="H76" s="2">
        <f t="shared" si="1"/>
        <v>0.45999999999912689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633.24</v>
      </c>
      <c r="D78" s="1">
        <f>'PR-RAS'!E82</f>
        <v>1284.8700000000001</v>
      </c>
      <c r="E78" s="1">
        <v>0</v>
      </c>
      <c r="F78" s="1">
        <v>0</v>
      </c>
      <c r="G78" s="2">
        <f t="shared" si="0"/>
        <v>246.62946000000002</v>
      </c>
      <c r="H78" s="2">
        <f t="shared" si="1"/>
        <v>0.36999999999989086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633.24</v>
      </c>
      <c r="D79" s="1">
        <f>'PR-RAS'!E83</f>
        <v>1284.8700000000001</v>
      </c>
      <c r="E79" s="1">
        <v>0</v>
      </c>
      <c r="F79" s="1">
        <v>0</v>
      </c>
      <c r="G79" s="2">
        <f t="shared" si="0"/>
        <v>249.83244000000005</v>
      </c>
      <c r="H79" s="2">
        <f t="shared" si="1"/>
        <v>0.36999999999989086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632.45000000000005</v>
      </c>
      <c r="D84" s="1">
        <f>'PR-RAS'!E88</f>
        <v>1284.4000000000001</v>
      </c>
      <c r="E84" s="1">
        <v>0</v>
      </c>
      <c r="F84" s="1">
        <v>0</v>
      </c>
      <c r="G84" s="2">
        <f t="shared" si="0"/>
        <v>265.70375000000001</v>
      </c>
      <c r="H84" s="2">
        <f t="shared" si="1"/>
        <v>0.85000000000013642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0.79</v>
      </c>
      <c r="D86" s="1">
        <f>'PR-RAS'!E90</f>
        <v>0.47</v>
      </c>
      <c r="E86" s="1">
        <v>0</v>
      </c>
      <c r="F86" s="1">
        <v>0</v>
      </c>
      <c r="G86" s="2">
        <f t="shared" si="0"/>
        <v>0.14705000000000001</v>
      </c>
      <c r="H86" s="2">
        <f t="shared" si="1"/>
        <v>0.67999999999999994</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10803.89</v>
      </c>
      <c r="D102" s="1">
        <f>'PR-RAS'!E106</f>
        <v>13297.28</v>
      </c>
      <c r="E102" s="1">
        <v>0</v>
      </c>
      <c r="F102" s="1">
        <v>0</v>
      </c>
      <c r="G102" s="2">
        <f t="shared" si="0"/>
        <v>3777.2434499999999</v>
      </c>
      <c r="H102" s="2">
        <f t="shared" si="1"/>
        <v>0.39000000000123691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10803.89</v>
      </c>
      <c r="D108" s="1">
        <f>'PR-RAS'!E112</f>
        <v>13297.28</v>
      </c>
      <c r="E108" s="1">
        <v>0</v>
      </c>
      <c r="F108" s="1">
        <v>0</v>
      </c>
      <c r="G108" s="2">
        <f t="shared" si="0"/>
        <v>4001.6341499999994</v>
      </c>
      <c r="H108" s="2">
        <f t="shared" si="1"/>
        <v>0.39000000000123691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10803.89</v>
      </c>
      <c r="D113" s="1">
        <f>'PR-RAS'!E117</f>
        <v>13297.28</v>
      </c>
      <c r="E113" s="1">
        <v>0</v>
      </c>
      <c r="F113" s="1">
        <v>0</v>
      </c>
      <c r="G113" s="2">
        <f t="shared" si="0"/>
        <v>4188.6264000000001</v>
      </c>
      <c r="H113" s="2">
        <f t="shared" si="1"/>
        <v>0.39000000000123691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41228.339999999997</v>
      </c>
      <c r="D120" s="1">
        <f>'PR-RAS'!E124</f>
        <v>55908.03</v>
      </c>
      <c r="E120" s="1">
        <v>0</v>
      </c>
      <c r="F120" s="1">
        <v>0</v>
      </c>
      <c r="G120" s="2">
        <f t="shared" si="0"/>
        <v>18212.283599999999</v>
      </c>
      <c r="H120" s="2">
        <f t="shared" si="1"/>
        <v>0.36999999999534339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35328.81</v>
      </c>
      <c r="D121" s="1">
        <f>'PR-RAS'!E125</f>
        <v>41025.78</v>
      </c>
      <c r="E121" s="1">
        <v>0</v>
      </c>
      <c r="F121" s="1">
        <v>0</v>
      </c>
      <c r="G121" s="2">
        <f t="shared" si="0"/>
        <v>14085.644399999999</v>
      </c>
      <c r="H121" s="2">
        <f t="shared" si="1"/>
        <v>0.41000000000349246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35328.81</v>
      </c>
      <c r="D123" s="1">
        <f>'PR-RAS'!E127</f>
        <v>41025.78</v>
      </c>
      <c r="E123" s="1">
        <v>0</v>
      </c>
      <c r="F123" s="1">
        <v>0</v>
      </c>
      <c r="G123" s="2">
        <f t="shared" si="0"/>
        <v>14320.405139999999</v>
      </c>
      <c r="H123" s="2">
        <f t="shared" si="1"/>
        <v>0.41000000000349246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5899.53</v>
      </c>
      <c r="D124" s="1">
        <f>'PR-RAS'!E128</f>
        <v>14882.25</v>
      </c>
      <c r="E124" s="1">
        <v>0</v>
      </c>
      <c r="F124" s="1">
        <v>0</v>
      </c>
      <c r="G124" s="2">
        <f t="shared" si="0"/>
        <v>4386.67569</v>
      </c>
      <c r="H124" s="2">
        <f t="shared" si="1"/>
        <v>0.72000000000025466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5103.1899999999996</v>
      </c>
      <c r="D125" s="1">
        <f>'PR-RAS'!E129</f>
        <v>14882.25</v>
      </c>
      <c r="E125" s="1">
        <v>0</v>
      </c>
      <c r="F125" s="1">
        <v>0</v>
      </c>
      <c r="G125" s="2">
        <f t="shared" si="0"/>
        <v>4323.5935600000003</v>
      </c>
      <c r="H125" s="2">
        <f t="shared" si="1"/>
        <v>0.43999999999959982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796.34</v>
      </c>
      <c r="D126" s="1">
        <f>'PR-RAS'!E130</f>
        <v>0</v>
      </c>
      <c r="E126" s="1">
        <v>0</v>
      </c>
      <c r="F126" s="1">
        <v>0</v>
      </c>
      <c r="G126" s="2">
        <f t="shared" si="0"/>
        <v>99.542500000000004</v>
      </c>
      <c r="H126" s="2">
        <f t="shared" si="1"/>
        <v>0.34000000000003183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187478.85</v>
      </c>
      <c r="D129" s="1">
        <f>'PR-RAS'!E133</f>
        <v>318140.63</v>
      </c>
      <c r="E129" s="1">
        <v>0</v>
      </c>
      <c r="F129" s="1">
        <v>0</v>
      </c>
      <c r="G129" s="2">
        <f t="shared" si="0"/>
        <v>105441.29408000001</v>
      </c>
      <c r="H129" s="2">
        <f t="shared" si="1"/>
        <v>0.51999999998952262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187478.85</v>
      </c>
      <c r="D130" s="1">
        <f>'PR-RAS'!E134</f>
        <v>318140.63</v>
      </c>
      <c r="E130" s="1">
        <v>0</v>
      </c>
      <c r="F130" s="1">
        <v>0</v>
      </c>
      <c r="G130" s="2">
        <f t="shared" si="0"/>
        <v>106265.05419</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186723.39</v>
      </c>
      <c r="D131" s="1">
        <f>'PR-RAS'!E135</f>
        <v>247700.23</v>
      </c>
      <c r="E131" s="1">
        <v>0</v>
      </c>
      <c r="F131" s="1">
        <v>0</v>
      </c>
      <c r="G131" s="2">
        <f t="shared" si="0"/>
        <v>88676.100500000015</v>
      </c>
      <c r="H131" s="2">
        <f t="shared" si="1"/>
        <v>0.62000000002444722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755.46</v>
      </c>
      <c r="D132" s="1">
        <f>'PR-RAS'!E136</f>
        <v>70440.399999999994</v>
      </c>
      <c r="E132" s="1">
        <v>0</v>
      </c>
      <c r="F132" s="1">
        <v>0</v>
      </c>
      <c r="G132" s="2">
        <f t="shared" si="0"/>
        <v>18554.350059999997</v>
      </c>
      <c r="H132" s="2">
        <f t="shared" si="1"/>
        <v>0.85999999999421561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1549076.5100000002</v>
      </c>
      <c r="D147" s="1">
        <f>'PR-RAS'!E151</f>
        <v>1817930.33</v>
      </c>
      <c r="E147" s="1">
        <v>0</v>
      </c>
      <c r="F147" s="1">
        <v>0</v>
      </c>
      <c r="G147" s="2">
        <f t="shared" si="0"/>
        <v>757000.82681999996</v>
      </c>
      <c r="H147" s="2">
        <f t="shared" si="1"/>
        <v>0.81999999983236194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1333057.5200000003</v>
      </c>
      <c r="D148" s="1">
        <f>'PR-RAS'!E152</f>
        <v>1510362.62</v>
      </c>
      <c r="E148" s="1">
        <v>0</v>
      </c>
      <c r="F148" s="1">
        <v>0</v>
      </c>
      <c r="G148" s="2">
        <f t="shared" si="0"/>
        <v>640006.06572000007</v>
      </c>
      <c r="H148" s="2">
        <f t="shared" si="1"/>
        <v>0.8599999996367842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1109198.6200000001</v>
      </c>
      <c r="D149" s="1">
        <f>'PR-RAS'!E153</f>
        <v>1247793.33</v>
      </c>
      <c r="E149" s="1">
        <v>0</v>
      </c>
      <c r="F149" s="1">
        <v>0</v>
      </c>
      <c r="G149" s="2">
        <f t="shared" si="0"/>
        <v>533508.22143999999</v>
      </c>
      <c r="H149" s="2">
        <f t="shared" si="1"/>
        <v>0.7099999999627471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1058091.42</v>
      </c>
      <c r="D150" s="1">
        <f>'PR-RAS'!E154</f>
        <v>1187111.1100000001</v>
      </c>
      <c r="E150" s="1">
        <v>0</v>
      </c>
      <c r="F150" s="1">
        <v>0</v>
      </c>
      <c r="G150" s="2">
        <f t="shared" si="0"/>
        <v>511414.73236000002</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25600.84</v>
      </c>
      <c r="D152" s="1">
        <f>'PR-RAS'!E156</f>
        <v>30327.200000000001</v>
      </c>
      <c r="E152" s="1">
        <v>0</v>
      </c>
      <c r="F152" s="1">
        <v>0</v>
      </c>
      <c r="G152" s="2">
        <f t="shared" si="0"/>
        <v>13024.54124</v>
      </c>
      <c r="H152" s="2">
        <f t="shared" si="1"/>
        <v>0.36000000000058208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25506.36</v>
      </c>
      <c r="D153" s="1">
        <f>'PR-RAS'!E157</f>
        <v>30355.02</v>
      </c>
      <c r="E153" s="1">
        <v>0</v>
      </c>
      <c r="F153" s="1">
        <v>0</v>
      </c>
      <c r="G153" s="2">
        <f t="shared" si="0"/>
        <v>13104.8928</v>
      </c>
      <c r="H153" s="2">
        <f t="shared" si="1"/>
        <v>0.38000000000101863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46012.58</v>
      </c>
      <c r="D154" s="1">
        <f>'PR-RAS'!E158</f>
        <v>58762.96</v>
      </c>
      <c r="E154" s="1">
        <v>0</v>
      </c>
      <c r="F154" s="1">
        <v>0</v>
      </c>
      <c r="G154" s="2">
        <f t="shared" si="0"/>
        <v>25021.390500000001</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177846.32</v>
      </c>
      <c r="D155" s="1">
        <f>'PR-RAS'!E159</f>
        <v>203806.33</v>
      </c>
      <c r="E155" s="1">
        <v>0</v>
      </c>
      <c r="F155" s="1">
        <v>0</v>
      </c>
      <c r="G155" s="2">
        <f t="shared" si="0"/>
        <v>90160.682919999992</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177689.19</v>
      </c>
      <c r="D157" s="1">
        <f>'PR-RAS'!E161</f>
        <v>203548.18</v>
      </c>
      <c r="E157" s="1">
        <v>0</v>
      </c>
      <c r="F157" s="1">
        <v>0</v>
      </c>
      <c r="G157" s="2">
        <f t="shared" si="0"/>
        <v>91226.545800000007</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157.13</v>
      </c>
      <c r="D158" s="1">
        <f>'PR-RAS'!E162</f>
        <v>258.14999999999998</v>
      </c>
      <c r="E158" s="1">
        <v>0</v>
      </c>
      <c r="F158" s="1">
        <v>0</v>
      </c>
      <c r="G158" s="2">
        <f t="shared" si="0"/>
        <v>105.72850999999999</v>
      </c>
      <c r="H158" s="2">
        <f t="shared" si="1"/>
        <v>0.27999999999997272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209654.92</v>
      </c>
      <c r="D159" s="1">
        <f>'PR-RAS'!E163</f>
        <v>270163.32</v>
      </c>
      <c r="E159" s="1">
        <v>0</v>
      </c>
      <c r="F159" s="1">
        <v>0</v>
      </c>
      <c r="G159" s="2">
        <f t="shared" si="0"/>
        <v>118497.08648000001</v>
      </c>
      <c r="H159" s="2">
        <f t="shared" si="1"/>
        <v>0.39999999999417923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38627.020000000004</v>
      </c>
      <c r="D160" s="1">
        <f>'PR-RAS'!E164</f>
        <v>47809.26</v>
      </c>
      <c r="E160" s="1">
        <v>0</v>
      </c>
      <c r="F160" s="1">
        <v>0</v>
      </c>
      <c r="G160" s="2">
        <f t="shared" si="0"/>
        <v>21345.040860000001</v>
      </c>
      <c r="H160" s="2">
        <f t="shared" si="1"/>
        <v>0.2800000000061118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10529.17</v>
      </c>
      <c r="D161" s="1">
        <f>'PR-RAS'!E165</f>
        <v>17602.84</v>
      </c>
      <c r="E161" s="1">
        <v>0</v>
      </c>
      <c r="F161" s="1">
        <v>0</v>
      </c>
      <c r="G161" s="2">
        <f t="shared" si="0"/>
        <v>7317.576</v>
      </c>
      <c r="H161" s="2">
        <f t="shared" si="1"/>
        <v>0.32999999999992724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27043.41</v>
      </c>
      <c r="D162" s="1">
        <f>'PR-RAS'!E166</f>
        <v>28208.68</v>
      </c>
      <c r="E162" s="1">
        <v>0</v>
      </c>
      <c r="F162" s="1">
        <v>0</v>
      </c>
      <c r="G162" s="2">
        <f t="shared" si="0"/>
        <v>13437.183970000002</v>
      </c>
      <c r="H162" s="2">
        <f t="shared" si="1"/>
        <v>0.72999999999956344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1054.44</v>
      </c>
      <c r="D163" s="1">
        <f>'PR-RAS'!E167</f>
        <v>1997.74</v>
      </c>
      <c r="E163" s="1">
        <v>0</v>
      </c>
      <c r="F163" s="1">
        <v>0</v>
      </c>
      <c r="G163" s="2">
        <f t="shared" si="0"/>
        <v>818.08704</v>
      </c>
      <c r="H163" s="2">
        <f t="shared" si="1"/>
        <v>0.70000000000004547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104988.24</v>
      </c>
      <c r="D165" s="1">
        <f>'PR-RAS'!E169</f>
        <v>105649.39000000001</v>
      </c>
      <c r="E165" s="1">
        <v>0</v>
      </c>
      <c r="F165" s="1">
        <v>0</v>
      </c>
      <c r="G165" s="2">
        <f t="shared" si="0"/>
        <v>51871.071280000004</v>
      </c>
      <c r="H165" s="2">
        <f t="shared" si="1"/>
        <v>0.63000000001920853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12321.77</v>
      </c>
      <c r="D166" s="1">
        <f>'PR-RAS'!E170</f>
        <v>13719.27</v>
      </c>
      <c r="E166" s="1">
        <v>0</v>
      </c>
      <c r="F166" s="1">
        <v>0</v>
      </c>
      <c r="G166" s="2">
        <f t="shared" si="0"/>
        <v>6560.4511499999999</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91171.96</v>
      </c>
      <c r="D168" s="1">
        <f>'PR-RAS'!E172</f>
        <v>88916.33</v>
      </c>
      <c r="E168" s="1">
        <v>0</v>
      </c>
      <c r="F168" s="1">
        <v>0</v>
      </c>
      <c r="G168" s="2">
        <f t="shared" si="0"/>
        <v>44923.771540000002</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1464.12</v>
      </c>
      <c r="D169" s="1">
        <f>'PR-RAS'!E173</f>
        <v>1522.42</v>
      </c>
      <c r="E169" s="1">
        <v>0</v>
      </c>
      <c r="F169" s="1">
        <v>0</v>
      </c>
      <c r="G169" s="2">
        <f t="shared" si="0"/>
        <v>757.50528000000008</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30.39</v>
      </c>
      <c r="D170" s="1">
        <f>'PR-RAS'!E174</f>
        <v>700.96</v>
      </c>
      <c r="E170" s="1">
        <v>0</v>
      </c>
      <c r="F170" s="1">
        <v>0</v>
      </c>
      <c r="G170" s="2">
        <f t="shared" si="0"/>
        <v>242.06039000000004</v>
      </c>
      <c r="H170" s="2">
        <f t="shared" si="1"/>
        <v>0.42999999999996419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790.41</v>
      </c>
      <c r="E172" s="1">
        <v>0</v>
      </c>
      <c r="F172" s="1">
        <v>0</v>
      </c>
      <c r="G172" s="2">
        <f t="shared" si="0"/>
        <v>270.32022000000001</v>
      </c>
      <c r="H172" s="2">
        <f t="shared" si="1"/>
        <v>0.40999999999996817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43851.63</v>
      </c>
      <c r="D173" s="1">
        <f>'PR-RAS'!E177</f>
        <v>88633.819999999992</v>
      </c>
      <c r="E173" s="1">
        <v>0</v>
      </c>
      <c r="F173" s="1">
        <v>0</v>
      </c>
      <c r="G173" s="2">
        <f t="shared" si="0"/>
        <v>38032.514439999992</v>
      </c>
      <c r="H173" s="2">
        <f t="shared" si="1"/>
        <v>0.55000000001018634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11206.39</v>
      </c>
      <c r="D174" s="1">
        <f>'PR-RAS'!E178</f>
        <v>23435.18</v>
      </c>
      <c r="E174" s="1">
        <v>0</v>
      </c>
      <c r="F174" s="1">
        <v>0</v>
      </c>
      <c r="G174" s="2">
        <f t="shared" si="0"/>
        <v>10047.277749999999</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5482.16</v>
      </c>
      <c r="D175" s="1">
        <f>'PR-RAS'!E179</f>
        <v>33187.360000000001</v>
      </c>
      <c r="E175" s="1">
        <v>0</v>
      </c>
      <c r="F175" s="1">
        <v>0</v>
      </c>
      <c r="G175" s="2">
        <f t="shared" si="0"/>
        <v>12503.09712</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316.54000000000002</v>
      </c>
      <c r="D176" s="1">
        <f>'PR-RAS'!E180</f>
        <v>3653.75</v>
      </c>
      <c r="E176" s="1">
        <v>0</v>
      </c>
      <c r="F176" s="1">
        <v>0</v>
      </c>
      <c r="G176" s="2">
        <f t="shared" si="0"/>
        <v>1334.2069999999999</v>
      </c>
      <c r="H176" s="2">
        <f t="shared" si="1"/>
        <v>0.70999999999997954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8707.01</v>
      </c>
      <c r="D177" s="1">
        <f>'PR-RAS'!E181</f>
        <v>10759.8</v>
      </c>
      <c r="E177" s="1">
        <v>0</v>
      </c>
      <c r="F177" s="1">
        <v>0</v>
      </c>
      <c r="G177" s="2">
        <f t="shared" si="0"/>
        <v>5319.8833599999998</v>
      </c>
      <c r="H177" s="2">
        <f t="shared" si="1"/>
        <v>0.21000000000094587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2330.02</v>
      </c>
      <c r="D178" s="1">
        <f>'PR-RAS'!E182</f>
        <v>2329.1999999999998</v>
      </c>
      <c r="E178" s="1">
        <v>0</v>
      </c>
      <c r="F178" s="1">
        <v>0</v>
      </c>
      <c r="G178" s="2">
        <f t="shared" si="0"/>
        <v>1236.9503399999999</v>
      </c>
      <c r="H178" s="2">
        <f t="shared" si="1"/>
        <v>0.21999999999979991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3782.6</v>
      </c>
      <c r="D179" s="1">
        <f>'PR-RAS'!E183</f>
        <v>2389.0500000000002</v>
      </c>
      <c r="E179" s="1">
        <v>0</v>
      </c>
      <c r="F179" s="1">
        <v>0</v>
      </c>
      <c r="G179" s="2">
        <f t="shared" si="0"/>
        <v>1523.8046000000002</v>
      </c>
      <c r="H179" s="2">
        <f t="shared" si="1"/>
        <v>0.45000000000027285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3619.51</v>
      </c>
      <c r="D180" s="1">
        <f>'PR-RAS'!E184</f>
        <v>3701.37</v>
      </c>
      <c r="E180" s="1">
        <v>0</v>
      </c>
      <c r="F180" s="1">
        <v>0</v>
      </c>
      <c r="G180" s="2">
        <f t="shared" si="0"/>
        <v>1972.9827499999999</v>
      </c>
      <c r="H180" s="2">
        <f t="shared" si="1"/>
        <v>0.85999999999967258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4334.1400000000003</v>
      </c>
      <c r="D181" s="1">
        <f>'PR-RAS'!E185</f>
        <v>5076.21</v>
      </c>
      <c r="E181" s="1">
        <v>0</v>
      </c>
      <c r="F181" s="1">
        <v>0</v>
      </c>
      <c r="G181" s="2">
        <f t="shared" si="0"/>
        <v>2607.5808000000002</v>
      </c>
      <c r="H181" s="2">
        <f t="shared" si="1"/>
        <v>0.3500000000003638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4073.26</v>
      </c>
      <c r="D182" s="1">
        <f>'PR-RAS'!E186</f>
        <v>4101.8999999999996</v>
      </c>
      <c r="E182" s="1">
        <v>0</v>
      </c>
      <c r="F182" s="1">
        <v>0</v>
      </c>
      <c r="G182" s="2">
        <f t="shared" si="0"/>
        <v>2222.14786</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1422.5</v>
      </c>
      <c r="E183" s="1">
        <v>0</v>
      </c>
      <c r="F183" s="1">
        <v>0</v>
      </c>
      <c r="G183" s="2">
        <f t="shared" si="0"/>
        <v>517.79</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22188.03</v>
      </c>
      <c r="D184" s="1">
        <f>'PR-RAS'!E188</f>
        <v>26648.35</v>
      </c>
      <c r="E184" s="1">
        <v>0</v>
      </c>
      <c r="F184" s="1">
        <v>0</v>
      </c>
      <c r="G184" s="2">
        <f t="shared" si="0"/>
        <v>13813.70559</v>
      </c>
      <c r="H184" s="2">
        <f t="shared" si="1"/>
        <v>0.37999999999738066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3701.59</v>
      </c>
      <c r="D185" s="1">
        <f>'PR-RAS'!E189</f>
        <v>3151.05</v>
      </c>
      <c r="E185" s="1">
        <v>0</v>
      </c>
      <c r="F185" s="1">
        <v>0</v>
      </c>
      <c r="G185" s="2">
        <f t="shared" si="0"/>
        <v>1840.67896</v>
      </c>
      <c r="H185" s="2">
        <f t="shared" si="1"/>
        <v>0.46000000000003638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1899.26</v>
      </c>
      <c r="D186" s="1">
        <f>'PR-RAS'!E190</f>
        <v>2430</v>
      </c>
      <c r="E186" s="1">
        <v>0</v>
      </c>
      <c r="F186" s="1">
        <v>0</v>
      </c>
      <c r="G186" s="2">
        <f t="shared" si="0"/>
        <v>1250.4630999999999</v>
      </c>
      <c r="H186" s="2">
        <f t="shared" si="1"/>
        <v>0.25999999999999091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92.04</v>
      </c>
      <c r="D187" s="1">
        <f>'PR-RAS'!E191</f>
        <v>490.36</v>
      </c>
      <c r="E187" s="1">
        <v>0</v>
      </c>
      <c r="F187" s="1">
        <v>0</v>
      </c>
      <c r="G187" s="2">
        <f t="shared" si="0"/>
        <v>199.53335999999999</v>
      </c>
      <c r="H187" s="2">
        <f t="shared" si="1"/>
        <v>0.4000000000000199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2369.1</v>
      </c>
      <c r="D189" s="1">
        <f>'PR-RAS'!E193</f>
        <v>1373.4</v>
      </c>
      <c r="E189" s="1">
        <v>0</v>
      </c>
      <c r="F189" s="1">
        <v>0</v>
      </c>
      <c r="G189" s="2">
        <f t="shared" si="0"/>
        <v>961.78919999999994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3402.89</v>
      </c>
      <c r="D190" s="1">
        <f>'PR-RAS'!E194</f>
        <v>4439.49</v>
      </c>
      <c r="E190" s="1">
        <v>0</v>
      </c>
      <c r="F190" s="1">
        <v>0</v>
      </c>
      <c r="G190" s="2">
        <f t="shared" si="0"/>
        <v>2321.2734299999997</v>
      </c>
      <c r="H190" s="2">
        <f t="shared" si="1"/>
        <v>0.59999999999990905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10723.15</v>
      </c>
      <c r="D191" s="1">
        <f>'PR-RAS'!E195</f>
        <v>14764.05</v>
      </c>
      <c r="E191" s="1">
        <v>0</v>
      </c>
      <c r="F191" s="1">
        <v>0</v>
      </c>
      <c r="G191" s="2">
        <f t="shared" si="0"/>
        <v>7647.7375000000002</v>
      </c>
      <c r="H191" s="2">
        <f t="shared" si="1"/>
        <v>0.19999999999890861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4439.59</v>
      </c>
      <c r="D192" s="1">
        <f>'PR-RAS'!E196</f>
        <v>7700.72</v>
      </c>
      <c r="E192" s="1">
        <v>0</v>
      </c>
      <c r="F192" s="1">
        <v>0</v>
      </c>
      <c r="G192" s="2">
        <f t="shared" si="0"/>
        <v>3789.6367299999997</v>
      </c>
      <c r="H192" s="2">
        <f t="shared" si="1"/>
        <v>0.68999999999959982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4439.59</v>
      </c>
      <c r="D206" s="1">
        <f>'PR-RAS'!E210</f>
        <v>7700.72</v>
      </c>
      <c r="E206" s="1">
        <v>0</v>
      </c>
      <c r="F206" s="1">
        <v>0</v>
      </c>
      <c r="G206" s="2">
        <f t="shared" si="0"/>
        <v>4067.4111499999995</v>
      </c>
      <c r="H206" s="2">
        <f t="shared" si="1"/>
        <v>0.68999999999959982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764.47</v>
      </c>
      <c r="D207" s="1">
        <f>'PR-RAS'!E211</f>
        <v>831.89</v>
      </c>
      <c r="E207" s="1">
        <v>0</v>
      </c>
      <c r="F207" s="1">
        <v>0</v>
      </c>
      <c r="G207" s="2">
        <f t="shared" si="0"/>
        <v>500.21949999999998</v>
      </c>
      <c r="H207" s="2">
        <f t="shared" si="1"/>
        <v>0.58000000000004093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3675.12</v>
      </c>
      <c r="D209" s="1">
        <f>'PR-RAS'!E213</f>
        <v>6868.83</v>
      </c>
      <c r="E209" s="1">
        <v>0</v>
      </c>
      <c r="F209" s="1">
        <v>0</v>
      </c>
      <c r="G209" s="2">
        <f t="shared" si="0"/>
        <v>3621.8582399999996</v>
      </c>
      <c r="H209" s="2">
        <f t="shared" si="1"/>
        <v>0.28999999999996362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1924.48</v>
      </c>
      <c r="D248" s="1">
        <f>'PR-RAS'!E252</f>
        <v>27750.22</v>
      </c>
      <c r="E248" s="1">
        <v>0</v>
      </c>
      <c r="F248" s="1">
        <v>0</v>
      </c>
      <c r="G248" s="2">
        <f t="shared" si="0"/>
        <v>14183.955240000001</v>
      </c>
      <c r="H248" s="2">
        <f t="shared" si="1"/>
        <v>0.70000000000118234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1924.48</v>
      </c>
      <c r="D255" s="1">
        <f>'PR-RAS'!E259</f>
        <v>27750.22</v>
      </c>
      <c r="E255" s="1">
        <v>0</v>
      </c>
      <c r="F255" s="1">
        <v>0</v>
      </c>
      <c r="G255" s="2">
        <f t="shared" si="0"/>
        <v>14585.929680000001</v>
      </c>
      <c r="H255" s="2">
        <f t="shared" si="1"/>
        <v>0.70000000000118234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1924.48</v>
      </c>
      <c r="D256" s="1">
        <f>'PR-RAS'!E260</f>
        <v>1300</v>
      </c>
      <c r="E256" s="1">
        <v>0</v>
      </c>
      <c r="F256" s="1">
        <v>0</v>
      </c>
      <c r="G256" s="2">
        <f t="shared" si="0"/>
        <v>1153.7423999999999</v>
      </c>
      <c r="H256" s="2">
        <f t="shared" si="1"/>
        <v>0.48000000000001819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26450.22</v>
      </c>
      <c r="E257" s="1">
        <v>0</v>
      </c>
      <c r="F257" s="1">
        <v>0</v>
      </c>
      <c r="G257" s="2">
        <f t="shared" si="0"/>
        <v>13542.512640000001</v>
      </c>
      <c r="H257" s="2">
        <f t="shared" si="1"/>
        <v>0.22000000000116415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1953.45</v>
      </c>
      <c r="E259" s="1">
        <v>0</v>
      </c>
      <c r="F259" s="1">
        <v>0</v>
      </c>
      <c r="G259" s="2">
        <f t="shared" si="0"/>
        <v>1007.9802000000001</v>
      </c>
      <c r="H259" s="2">
        <f t="shared" si="1"/>
        <v>0.45000000000004547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1953.45</v>
      </c>
      <c r="E260" s="1">
        <v>0</v>
      </c>
      <c r="F260" s="1">
        <v>0</v>
      </c>
      <c r="G260" s="2">
        <f t="shared" si="0"/>
        <v>1011.8871</v>
      </c>
      <c r="H260" s="2">
        <f t="shared" si="1"/>
        <v>0.45000000000004547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1953.45</v>
      </c>
      <c r="E262" s="1">
        <v>0</v>
      </c>
      <c r="F262" s="1">
        <v>0</v>
      </c>
      <c r="G262" s="2">
        <f t="shared" si="0"/>
        <v>1019.7009</v>
      </c>
      <c r="H262" s="2">
        <f t="shared" si="1"/>
        <v>0.45000000000004547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1549076.5100000002</v>
      </c>
      <c r="D285" s="1">
        <f>'PR-RAS'!E289</f>
        <v>1817930.33</v>
      </c>
      <c r="E285" s="1">
        <v>0</v>
      </c>
      <c r="F285" s="1">
        <v>0</v>
      </c>
      <c r="G285" s="2">
        <f t="shared" si="8"/>
        <v>1472522.1562799998</v>
      </c>
      <c r="H285" s="2">
        <f t="shared" si="9"/>
        <v>0.81999999983236194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17696.25</v>
      </c>
      <c r="D286" s="1">
        <f>'PR-RAS'!E290</f>
        <v>109890.62999999989</v>
      </c>
      <c r="E286" s="1">
        <v>0</v>
      </c>
      <c r="F286" s="1">
        <v>0</v>
      </c>
      <c r="G286" s="2">
        <f t="shared" si="8"/>
        <v>67681.090349999926</v>
      </c>
      <c r="H286" s="2">
        <f t="shared" si="9"/>
        <v>0.62000000011175871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39678.58</v>
      </c>
      <c r="D288" s="1">
        <f>'PR-RAS'!E292</f>
        <v>49236.1</v>
      </c>
      <c r="E288" s="1">
        <v>0</v>
      </c>
      <c r="F288" s="1">
        <v>0</v>
      </c>
      <c r="G288" s="2">
        <f t="shared" si="8"/>
        <v>39649.273859999994</v>
      </c>
      <c r="H288" s="2">
        <f t="shared" si="9"/>
        <v>0.51999999999679858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2937.88</v>
      </c>
      <c r="D290" s="1">
        <f>'PR-RAS'!E294</f>
        <v>0</v>
      </c>
      <c r="E290" s="1">
        <v>0</v>
      </c>
      <c r="F290" s="1">
        <v>0</v>
      </c>
      <c r="G290" s="2">
        <f t="shared" si="8"/>
        <v>849.04732000000001</v>
      </c>
      <c r="H290" s="2">
        <f t="shared" si="9"/>
        <v>0.11999999999989086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2937.88</v>
      </c>
      <c r="D291" s="1">
        <f>'PR-RAS'!E295</f>
        <v>0</v>
      </c>
      <c r="E291" s="1">
        <v>0</v>
      </c>
      <c r="F291" s="1">
        <v>0</v>
      </c>
      <c r="G291" s="2">
        <f t="shared" si="8"/>
        <v>851.98519999999996</v>
      </c>
      <c r="H291" s="2">
        <f t="shared" si="9"/>
        <v>0.11999999999989086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14559.189999999999</v>
      </c>
      <c r="D345" s="1">
        <f>'PR-RAS'!E350</f>
        <v>39173.21</v>
      </c>
      <c r="E345" s="1">
        <v>0</v>
      </c>
      <c r="F345" s="1">
        <v>0</v>
      </c>
      <c r="G345" s="2">
        <f t="shared" si="8"/>
        <v>31959.529839999999</v>
      </c>
      <c r="H345" s="2">
        <f t="shared" si="9"/>
        <v>0.39999999999781721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14559.189999999999</v>
      </c>
      <c r="D358" s="1">
        <f>'PR-RAS'!E363</f>
        <v>39173.21</v>
      </c>
      <c r="E358" s="1">
        <v>0</v>
      </c>
      <c r="F358" s="1">
        <v>0</v>
      </c>
      <c r="G358" s="2">
        <f t="shared" si="8"/>
        <v>33167.302770000002</v>
      </c>
      <c r="H358" s="2">
        <f t="shared" si="9"/>
        <v>0.39999999999781721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12798.869999999999</v>
      </c>
      <c r="D364" s="1">
        <f>'PR-RAS'!E369</f>
        <v>12021.95</v>
      </c>
      <c r="E364" s="1">
        <v>0</v>
      </c>
      <c r="F364" s="1">
        <v>0</v>
      </c>
      <c r="G364" s="2">
        <f t="shared" si="8"/>
        <v>13373.925510000001</v>
      </c>
      <c r="H364" s="2">
        <f t="shared" si="9"/>
        <v>0.18000000000029104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9601.83</v>
      </c>
      <c r="D365" s="1">
        <f>'PR-RAS'!E370</f>
        <v>12021.95</v>
      </c>
      <c r="E365" s="1">
        <v>0</v>
      </c>
      <c r="F365" s="1">
        <v>0</v>
      </c>
      <c r="G365" s="2">
        <f t="shared" si="8"/>
        <v>12247.04572</v>
      </c>
      <c r="H365" s="2">
        <f t="shared" si="9"/>
        <v>0.21999999999934516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212.22</v>
      </c>
      <c r="D367" s="1">
        <f>'PR-RAS'!E372</f>
        <v>0</v>
      </c>
      <c r="E367" s="1">
        <v>0</v>
      </c>
      <c r="F367" s="1">
        <v>0</v>
      </c>
      <c r="G367" s="2">
        <f t="shared" si="8"/>
        <v>77.672519999999992</v>
      </c>
      <c r="H367" s="2">
        <f t="shared" si="9"/>
        <v>0.21999999999999886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2852.24</v>
      </c>
      <c r="D370" s="1">
        <f>'PR-RAS'!E375</f>
        <v>0</v>
      </c>
      <c r="E370" s="1">
        <v>0</v>
      </c>
      <c r="F370" s="1">
        <v>0</v>
      </c>
      <c r="G370" s="2">
        <f t="shared" si="8"/>
        <v>1052.4765599999998</v>
      </c>
      <c r="H370" s="2">
        <f t="shared" si="9"/>
        <v>0.23999999999978172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132.58000000000001</v>
      </c>
      <c r="D371" s="1">
        <f>'PR-RAS'!E376</f>
        <v>0</v>
      </c>
      <c r="E371" s="1">
        <v>0</v>
      </c>
      <c r="F371" s="1">
        <v>0</v>
      </c>
      <c r="G371" s="2">
        <f t="shared" si="8"/>
        <v>49.054600000000001</v>
      </c>
      <c r="H371" s="2">
        <f t="shared" si="9"/>
        <v>0.41999999999998749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1760.32</v>
      </c>
      <c r="D378" s="1">
        <f>'PR-RAS'!E383</f>
        <v>27151.26</v>
      </c>
      <c r="E378" s="1">
        <v>0</v>
      </c>
      <c r="F378" s="1">
        <v>0</v>
      </c>
      <c r="G378" s="2">
        <f t="shared" si="8"/>
        <v>21135.69068</v>
      </c>
      <c r="H378" s="2">
        <f t="shared" si="9"/>
        <v>0.57999999999833562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1760.32</v>
      </c>
      <c r="D379" s="1">
        <f>'PR-RAS'!E384</f>
        <v>27151.26</v>
      </c>
      <c r="E379" s="1">
        <v>0</v>
      </c>
      <c r="F379" s="1">
        <v>0</v>
      </c>
      <c r="G379" s="2">
        <f t="shared" si="8"/>
        <v>21191.753519999998</v>
      </c>
      <c r="H379" s="2">
        <f t="shared" si="9"/>
        <v>0.57999999999833562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14559.189999999999</v>
      </c>
      <c r="D403" s="1">
        <f>'PR-RAS'!E408</f>
        <v>39173.21</v>
      </c>
      <c r="E403" s="1">
        <v>0</v>
      </c>
      <c r="F403" s="1">
        <v>0</v>
      </c>
      <c r="G403" s="2">
        <f t="shared" si="8"/>
        <v>37348.055220000002</v>
      </c>
      <c r="H403" s="2">
        <f t="shared" si="9"/>
        <v>0.39999999999781721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16199.38</v>
      </c>
      <c r="D405" s="1">
        <f>'PR-RAS'!E410</f>
        <v>22619.84</v>
      </c>
      <c r="E405" s="1">
        <v>0</v>
      </c>
      <c r="F405" s="1">
        <v>0</v>
      </c>
      <c r="G405" s="2">
        <f t="shared" si="8"/>
        <v>24821.380240000002</v>
      </c>
      <c r="H405" s="2">
        <f t="shared" si="9"/>
        <v>0.53999999999905413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1566772.7600000002</v>
      </c>
      <c r="D407" s="1">
        <f>'PR-RAS'!E412</f>
        <v>1927820.96</v>
      </c>
      <c r="E407" s="1">
        <v>0</v>
      </c>
      <c r="F407" s="1">
        <v>0</v>
      </c>
      <c r="G407" s="2">
        <f t="shared" si="8"/>
        <v>2201500.36008</v>
      </c>
      <c r="H407" s="2">
        <f t="shared" si="9"/>
        <v>0.27999999979510903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1563635.7000000002</v>
      </c>
      <c r="D408" s="1">
        <f>'PR-RAS'!E413</f>
        <v>1857103.54</v>
      </c>
      <c r="E408" s="1">
        <v>0</v>
      </c>
      <c r="F408" s="1">
        <v>0</v>
      </c>
      <c r="G408" s="2">
        <f t="shared" si="8"/>
        <v>2148082.0114600002</v>
      </c>
      <c r="H408" s="2">
        <f t="shared" si="9"/>
        <v>0.75999999977648258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3137.0600000000559</v>
      </c>
      <c r="D409" s="1">
        <f>'PR-RAS'!E414</f>
        <v>70717.419999999925</v>
      </c>
      <c r="E409" s="1">
        <v>0</v>
      </c>
      <c r="F409" s="1">
        <v>0</v>
      </c>
      <c r="G409" s="2">
        <f t="shared" si="8"/>
        <v>58985.335199999958</v>
      </c>
      <c r="H409" s="2">
        <f t="shared" si="9"/>
        <v>0.47999999998137355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23479.200000000004</v>
      </c>
      <c r="D411" s="1">
        <f>'PR-RAS'!E416</f>
        <v>26616.26</v>
      </c>
      <c r="E411" s="1">
        <v>0</v>
      </c>
      <c r="F411" s="1">
        <v>0</v>
      </c>
      <c r="G411" s="2">
        <f t="shared" si="8"/>
        <v>31451.805199999999</v>
      </c>
      <c r="H411" s="2">
        <f t="shared" si="9"/>
        <v>0.46000000000276486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2937.88</v>
      </c>
      <c r="D413" s="1">
        <f>'PR-RAS'!E418</f>
        <v>0</v>
      </c>
      <c r="E413" s="1">
        <v>0</v>
      </c>
      <c r="F413" s="1">
        <v>0</v>
      </c>
      <c r="G413" s="2">
        <f t="shared" si="8"/>
        <v>1210.4065599999999</v>
      </c>
      <c r="H413" s="2">
        <f t="shared" si="9"/>
        <v>0.11999999999989086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1566772.7600000002</v>
      </c>
      <c r="D633" s="1">
        <f>'PR-RAS'!E639</f>
        <v>1927820.96</v>
      </c>
      <c r="E633" s="1">
        <v>0</v>
      </c>
      <c r="F633" s="1">
        <v>0</v>
      </c>
      <c r="G633" s="2">
        <f t="shared" si="10"/>
        <v>3426966.0777599998</v>
      </c>
      <c r="H633" s="2">
        <f t="shared" si="11"/>
        <v>0.27999999979510903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1563635.7000000002</v>
      </c>
      <c r="D634" s="1">
        <f>'PR-RAS'!E640</f>
        <v>1857103.54</v>
      </c>
      <c r="E634" s="1">
        <v>0</v>
      </c>
      <c r="F634" s="1">
        <v>0</v>
      </c>
      <c r="G634" s="2">
        <f t="shared" si="10"/>
        <v>3340874.4797400003</v>
      </c>
      <c r="H634" s="2">
        <f t="shared" si="11"/>
        <v>0.75999999977648258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3137.0600000000559</v>
      </c>
      <c r="D635" s="1">
        <f>'PR-RAS'!E641</f>
        <v>70717.419999999925</v>
      </c>
      <c r="E635" s="1">
        <v>0</v>
      </c>
      <c r="F635" s="1">
        <v>0</v>
      </c>
      <c r="G635" s="2">
        <f t="shared" si="10"/>
        <v>91658.584599999944</v>
      </c>
      <c r="H635" s="2">
        <f t="shared" si="11"/>
        <v>0.47999999998137355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23479.200000000004</v>
      </c>
      <c r="D637" s="1">
        <f>'PR-RAS'!E643</f>
        <v>26616.26</v>
      </c>
      <c r="E637" s="1">
        <v>0</v>
      </c>
      <c r="F637" s="1">
        <v>0</v>
      </c>
      <c r="G637" s="2">
        <f t="shared" si="10"/>
        <v>48788.653920000004</v>
      </c>
      <c r="H637" s="2">
        <f t="shared" si="11"/>
        <v>0.46000000000276486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26616.26000000006</v>
      </c>
      <c r="D639" s="1">
        <f>'PR-RAS'!E645</f>
        <v>97333.67999999992</v>
      </c>
      <c r="E639" s="1">
        <v>0</v>
      </c>
      <c r="F639" s="1">
        <v>0</v>
      </c>
      <c r="G639" s="2">
        <f t="shared" si="10"/>
        <v>141178.94955999995</v>
      </c>
      <c r="H639" s="2">
        <f t="shared" si="11"/>
        <v>0.58000000013998942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117004.86</v>
      </c>
      <c r="D641" s="1">
        <f>'PR-RAS'!E647</f>
        <v>135365.41</v>
      </c>
      <c r="E641" s="1">
        <v>0</v>
      </c>
      <c r="F641" s="1">
        <v>0</v>
      </c>
      <c r="G641" s="2">
        <f t="shared" si="10"/>
        <v>248150.8352</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43510.23</v>
      </c>
      <c r="D642" s="1">
        <f>'PR-RAS'!E649</f>
        <v>44860.959999999999</v>
      </c>
      <c r="E642" s="1">
        <v>0</v>
      </c>
      <c r="F642" s="1">
        <v>0</v>
      </c>
      <c r="G642" s="2">
        <f t="shared" si="10"/>
        <v>85401.808149999997</v>
      </c>
      <c r="H642" s="2">
        <f t="shared" si="11"/>
        <v>0.27000000000407454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345612.56</v>
      </c>
      <c r="D643" s="1">
        <f>'PR-RAS'!E650</f>
        <v>542205.02</v>
      </c>
      <c r="E643" s="1">
        <v>0</v>
      </c>
      <c r="F643" s="1">
        <v>0</v>
      </c>
      <c r="G643" s="2">
        <f t="shared" si="10"/>
        <v>918074.50920000009</v>
      </c>
      <c r="H643" s="2">
        <f t="shared" si="11"/>
        <v>0.46000000002095476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344261.82</v>
      </c>
      <c r="D644" s="1">
        <f>'PR-RAS'!E651</f>
        <v>437780.55</v>
      </c>
      <c r="E644" s="1">
        <v>0</v>
      </c>
      <c r="F644" s="1">
        <v>0</v>
      </c>
      <c r="G644" s="2">
        <f t="shared" si="10"/>
        <v>784346.13755999994</v>
      </c>
      <c r="H644" s="2">
        <f t="shared" si="11"/>
        <v>0.63000000000465661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44860.969999999972</v>
      </c>
      <c r="D645" s="1">
        <f>'PR-RAS'!E652</f>
        <v>149285.43</v>
      </c>
      <c r="E645" s="1">
        <v>0</v>
      </c>
      <c r="F645" s="1">
        <v>0</v>
      </c>
      <c r="G645" s="2">
        <f t="shared" si="10"/>
        <v>221170.09851999997</v>
      </c>
      <c r="H645" s="2">
        <f t="shared" si="11"/>
        <v>0.46000000002095476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v>
      </c>
      <c r="D647" s="1">
        <f>'PR-RAS'!E654</f>
        <v>74</v>
      </c>
      <c r="E647" s="1">
        <v>0</v>
      </c>
      <c r="F647" s="1">
        <v>0</v>
      </c>
      <c r="G647" s="2">
        <f t="shared" si="10"/>
        <v>144.70400000000001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66</v>
      </c>
      <c r="E649" s="1">
        <v>0</v>
      </c>
      <c r="F649" s="1">
        <v>0</v>
      </c>
      <c r="G649" s="2">
        <f t="shared" si="10"/>
        <v>123.12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1256.8499999999999</v>
      </c>
      <c r="E662" s="1">
        <v>0</v>
      </c>
      <c r="F662" s="1">
        <v>0</v>
      </c>
      <c r="G662" s="2">
        <f t="shared" si="10"/>
        <v>1661.5556999999999</v>
      </c>
      <c r="H662" s="2">
        <f t="shared" si="11"/>
        <v>0.15000000000009095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1294569.24</v>
      </c>
      <c r="D668" s="1">
        <f>'PR-RAS'!E675</f>
        <v>1502346.42</v>
      </c>
      <c r="E668" s="1">
        <v>0</v>
      </c>
      <c r="F668" s="1">
        <v>0</v>
      </c>
      <c r="G668" s="2">
        <f t="shared" si="10"/>
        <v>2867607.8073600004</v>
      </c>
      <c r="H668" s="2">
        <f t="shared" si="11"/>
        <v>0.65999999991618097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663.61</v>
      </c>
      <c r="D670" s="1">
        <f>'PR-RAS'!E677</f>
        <v>663</v>
      </c>
      <c r="E670" s="1">
        <v>0</v>
      </c>
      <c r="F670" s="1">
        <v>0</v>
      </c>
      <c r="G670" s="2">
        <f t="shared" si="10"/>
        <v>1331.0490900000002</v>
      </c>
      <c r="H670" s="2">
        <f t="shared" si="11"/>
        <v>0.38999999999998636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3782.47</v>
      </c>
      <c r="E687" s="1">
        <v>0</v>
      </c>
      <c r="F687" s="1">
        <v>0</v>
      </c>
      <c r="G687" s="2">
        <f t="shared" si="10"/>
        <v>5189.5488400000004</v>
      </c>
      <c r="H687" s="2">
        <f t="shared" si="11"/>
        <v>0.46999999999979991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1074.46</v>
      </c>
      <c r="E689" s="1">
        <v>0</v>
      </c>
      <c r="F689" s="1">
        <v>0</v>
      </c>
      <c r="G689" s="2">
        <f t="shared" si="10"/>
        <v>1478.45696</v>
      </c>
      <c r="H689" s="2">
        <f t="shared" si="11"/>
        <v>0.46000000000003638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8813.0400000000009</v>
      </c>
      <c r="D703" s="1">
        <f>'PR-RAS'!E710</f>
        <v>11558.67</v>
      </c>
      <c r="E703" s="1">
        <v>0</v>
      </c>
      <c r="F703" s="1">
        <v>0</v>
      </c>
      <c r="G703" s="2">
        <f t="shared" si="10"/>
        <v>22415.126759999999</v>
      </c>
      <c r="H703" s="2">
        <f t="shared" si="11"/>
        <v>0.37000000000080036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1990.84</v>
      </c>
      <c r="D705" s="1">
        <f>'PR-RAS'!E712</f>
        <v>1738.61</v>
      </c>
      <c r="E705" s="1">
        <v>0</v>
      </c>
      <c r="F705" s="1">
        <v>0</v>
      </c>
      <c r="G705" s="2">
        <f t="shared" si="10"/>
        <v>3849.5142399999995</v>
      </c>
      <c r="H705" s="2">
        <f t="shared" si="11"/>
        <v>0.5500000000001819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10583.75</v>
      </c>
      <c r="E709" s="1">
        <v>0</v>
      </c>
      <c r="F709" s="1">
        <v>0</v>
      </c>
      <c r="G709" s="2">
        <f t="shared" si="10"/>
        <v>14986.589999999998</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28208.68</v>
      </c>
      <c r="E711" s="1">
        <v>0</v>
      </c>
      <c r="F711" s="1">
        <v>0</v>
      </c>
      <c r="G711" s="2">
        <f t="shared" si="10"/>
        <v>40056.325599999996</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2521.73</v>
      </c>
      <c r="D713" s="1">
        <f>'PR-RAS'!E720</f>
        <v>2389.0500000000002</v>
      </c>
      <c r="E713" s="1">
        <v>0</v>
      </c>
      <c r="F713" s="1">
        <v>0</v>
      </c>
      <c r="G713" s="2">
        <f t="shared" si="10"/>
        <v>5197.4789599999995</v>
      </c>
      <c r="H713" s="2">
        <f t="shared" si="11"/>
        <v>0.32000000000016371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940.38</v>
      </c>
      <c r="E714" s="1">
        <v>0</v>
      </c>
      <c r="F714" s="1">
        <v>0</v>
      </c>
      <c r="G714" s="2">
        <f t="shared" si="10"/>
        <v>1340.9818799999998</v>
      </c>
      <c r="H714" s="2">
        <f t="shared" si="11"/>
        <v>0.37999999999999545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3168.26</v>
      </c>
      <c r="D715" s="1">
        <f>'PR-RAS'!E722</f>
        <v>2760.99</v>
      </c>
      <c r="E715" s="1">
        <v>0</v>
      </c>
      <c r="F715" s="1">
        <v>0</v>
      </c>
      <c r="G715" s="2">
        <f t="shared" si="10"/>
        <v>6204.8313599999992</v>
      </c>
      <c r="H715" s="2">
        <f t="shared" si="11"/>
        <v>0.27000000000043656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391.53</v>
      </c>
      <c r="D716" s="1">
        <f>'PR-RAS'!E723</f>
        <v>0</v>
      </c>
      <c r="E716" s="1">
        <v>0</v>
      </c>
      <c r="F716" s="1">
        <v>0</v>
      </c>
      <c r="G716" s="2">
        <f t="shared" si="10"/>
        <v>279.94394999999997</v>
      </c>
      <c r="H716" s="2">
        <f t="shared" si="11"/>
        <v>0.47000000000002728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3701.59</v>
      </c>
      <c r="D718" s="1">
        <f>'PR-RAS'!E725</f>
        <v>3151.05</v>
      </c>
      <c r="E718" s="1">
        <v>0</v>
      </c>
      <c r="F718" s="1">
        <v>0</v>
      </c>
      <c r="G718" s="2">
        <f t="shared" si="10"/>
        <v>7172.6457300000002</v>
      </c>
      <c r="H718" s="2">
        <f t="shared" si="11"/>
        <v>0.46000000000003638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1924.48</v>
      </c>
      <c r="D816" s="1">
        <f>'PR-RAS'!E823</f>
        <v>1300</v>
      </c>
      <c r="E816" s="1">
        <v>0</v>
      </c>
      <c r="F816" s="1">
        <v>0</v>
      </c>
      <c r="G816" s="2">
        <f t="shared" si="18"/>
        <v>3687.4511999999995</v>
      </c>
      <c r="H816" s="2">
        <f t="shared" si="19"/>
        <v>0.48000000000001819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26450.22</v>
      </c>
      <c r="E821" s="1">
        <v>0</v>
      </c>
      <c r="F821" s="1">
        <v>0</v>
      </c>
      <c r="G821" s="2">
        <f t="shared" si="18"/>
        <v>43378.360800000002</v>
      </c>
      <c r="H821" s="2">
        <f t="shared" si="19"/>
        <v>0.22000000000116415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476577.37</v>
      </c>
      <c r="D984" s="6">
        <f>BILANCA!E6</f>
        <v>612136.03</v>
      </c>
      <c r="E984" s="6">
        <v>0</v>
      </c>
      <c r="F984" s="6">
        <v>0</v>
      </c>
      <c r="G984" s="7">
        <f t="shared" ref="G984:G1241" si="22">B984/1000*C984+B984/500*D984</f>
        <v>1700.84943</v>
      </c>
      <c r="H984" s="7">
        <f t="shared" si="19"/>
        <v>0.40000000002328306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292885.23</v>
      </c>
      <c r="D985" s="1">
        <f>BILANCA!E7</f>
        <v>309748.87</v>
      </c>
      <c r="E985" s="1">
        <v>0</v>
      </c>
      <c r="F985" s="1">
        <v>0</v>
      </c>
      <c r="G985" s="2">
        <f t="shared" si="22"/>
        <v>1824.76594</v>
      </c>
      <c r="H985" s="2">
        <f t="shared" si="19"/>
        <v>0.35999999998603016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292328.5</v>
      </c>
      <c r="D990" s="1">
        <f>BILANCA!E12</f>
        <v>309192.14</v>
      </c>
      <c r="E990" s="1">
        <v>0</v>
      </c>
      <c r="F990" s="1">
        <v>0</v>
      </c>
      <c r="G990" s="2">
        <f t="shared" si="22"/>
        <v>6374.9894600000007</v>
      </c>
      <c r="H990" s="2">
        <f t="shared" si="19"/>
        <v>0.64000000001396984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230248.91000000003</v>
      </c>
      <c r="D991" s="1">
        <f>BILANCA!E13</f>
        <v>226928.95</v>
      </c>
      <c r="E991" s="1">
        <v>0</v>
      </c>
      <c r="F991" s="1">
        <v>0</v>
      </c>
      <c r="G991" s="2">
        <f t="shared" si="22"/>
        <v>5472.85448</v>
      </c>
      <c r="H991" s="2">
        <f t="shared" si="19"/>
        <v>0.13999999995576218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265593.77</v>
      </c>
      <c r="D993" s="1">
        <f>BILANCA!E15</f>
        <v>265593.75</v>
      </c>
      <c r="E993" s="1">
        <v>0</v>
      </c>
      <c r="F993" s="1">
        <v>0</v>
      </c>
      <c r="G993" s="2">
        <f t="shared" si="22"/>
        <v>7967.8127000000004</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35344.86</v>
      </c>
      <c r="D996" s="1">
        <f>BILANCA!E18</f>
        <v>38664.800000000003</v>
      </c>
      <c r="E996" s="1">
        <v>0</v>
      </c>
      <c r="F996" s="1">
        <v>0</v>
      </c>
      <c r="G996" s="2">
        <f t="shared" si="22"/>
        <v>1464.7679800000001</v>
      </c>
      <c r="H996" s="2">
        <f t="shared" si="19"/>
        <v>0.33999999999650754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17766.949999999953</v>
      </c>
      <c r="D997" s="1">
        <f>BILANCA!E19</f>
        <v>16229.540000000037</v>
      </c>
      <c r="E997" s="1">
        <v>0</v>
      </c>
      <c r="F997" s="1">
        <v>0</v>
      </c>
      <c r="G997" s="2">
        <f t="shared" si="22"/>
        <v>703.1644200000004</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280403.26</v>
      </c>
      <c r="D998" s="1">
        <f>BILANCA!E20</f>
        <v>292716.13</v>
      </c>
      <c r="E998" s="1">
        <v>0</v>
      </c>
      <c r="F998" s="1">
        <v>0</v>
      </c>
      <c r="G998" s="2">
        <f t="shared" si="22"/>
        <v>12987.532799999999</v>
      </c>
      <c r="H998" s="2">
        <f t="shared" si="19"/>
        <v>0.39000000001396984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24998.62</v>
      </c>
      <c r="D999" s="1">
        <f>BILANCA!E21</f>
        <v>24998.63</v>
      </c>
      <c r="E999" s="1">
        <v>0</v>
      </c>
      <c r="F999" s="1">
        <v>0</v>
      </c>
      <c r="G999" s="2">
        <f t="shared" si="22"/>
        <v>1199.93408</v>
      </c>
      <c r="H999" s="2">
        <f t="shared" si="19"/>
        <v>0.75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21735.54</v>
      </c>
      <c r="D1000" s="1">
        <f>BILANCA!E22</f>
        <v>21735.53</v>
      </c>
      <c r="E1000" s="1">
        <v>0</v>
      </c>
      <c r="F1000" s="1">
        <v>0</v>
      </c>
      <c r="G1000" s="2">
        <f t="shared" si="22"/>
        <v>1108.5122000000001</v>
      </c>
      <c r="H1000" s="2">
        <f t="shared" si="19"/>
        <v>0.93000000000029104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2785.24</v>
      </c>
      <c r="D1001" s="1">
        <f>BILANCA!E23</f>
        <v>2785.24</v>
      </c>
      <c r="E1001" s="1">
        <v>0</v>
      </c>
      <c r="F1001" s="1">
        <v>0</v>
      </c>
      <c r="G1001" s="2">
        <f t="shared" si="22"/>
        <v>150.40295999999998</v>
      </c>
      <c r="H1001" s="2">
        <f t="shared" si="19"/>
        <v>0.47999999999956344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32957.980000000003</v>
      </c>
      <c r="D1003" s="1">
        <f>BILANCA!E25</f>
        <v>32957.980000000003</v>
      </c>
      <c r="E1003" s="1">
        <v>0</v>
      </c>
      <c r="F1003" s="1">
        <v>0</v>
      </c>
      <c r="G1003" s="2">
        <f t="shared" si="22"/>
        <v>1977.4788000000003</v>
      </c>
      <c r="H1003" s="2">
        <f t="shared" si="19"/>
        <v>3.9999999993597157E-2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1985.21</v>
      </c>
      <c r="D1004" s="1">
        <f>BILANCA!E26</f>
        <v>1985.21</v>
      </c>
      <c r="E1004" s="1">
        <v>0</v>
      </c>
      <c r="F1004" s="1">
        <v>0</v>
      </c>
      <c r="G1004" s="2">
        <f t="shared" si="22"/>
        <v>125.06823</v>
      </c>
      <c r="H1004" s="2">
        <f t="shared" si="19"/>
        <v>0.42000000000007276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347098.9</v>
      </c>
      <c r="D1006" s="1">
        <f>BILANCA!E28</f>
        <v>360949.18</v>
      </c>
      <c r="E1006" s="1">
        <v>0</v>
      </c>
      <c r="F1006" s="1">
        <v>0</v>
      </c>
      <c r="G1006" s="2">
        <f t="shared" si="22"/>
        <v>24586.936980000002</v>
      </c>
      <c r="H1006" s="2">
        <f t="shared" si="19"/>
        <v>0.27999999996973202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44312.639999999985</v>
      </c>
      <c r="D1013" s="1">
        <f>BILANCA!E35</f>
        <v>66033.649999999994</v>
      </c>
      <c r="E1013" s="1">
        <v>0</v>
      </c>
      <c r="F1013" s="1">
        <v>0</v>
      </c>
      <c r="G1013" s="2">
        <f t="shared" si="22"/>
        <v>5291.3981999999987</v>
      </c>
      <c r="H1013" s="2">
        <f t="shared" si="19"/>
        <v>0.71000000002095476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188653.84</v>
      </c>
      <c r="D1014" s="1">
        <f>BILANCA!E36</f>
        <v>217979.11</v>
      </c>
      <c r="E1014" s="1">
        <v>0</v>
      </c>
      <c r="F1014" s="1">
        <v>0</v>
      </c>
      <c r="G1014" s="2">
        <f t="shared" si="22"/>
        <v>19362.973859999998</v>
      </c>
      <c r="H1014" s="2">
        <f t="shared" si="19"/>
        <v>0.26999999998952262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144341.20000000001</v>
      </c>
      <c r="D1018" s="1">
        <f>BILANCA!E40</f>
        <v>151945.46</v>
      </c>
      <c r="E1018" s="1">
        <v>0</v>
      </c>
      <c r="F1018" s="1">
        <v>0</v>
      </c>
      <c r="G1018" s="2">
        <f t="shared" si="22"/>
        <v>15688.124200000002</v>
      </c>
      <c r="H1018" s="2">
        <f t="shared" si="19"/>
        <v>0.66000000000349246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22769.13</v>
      </c>
      <c r="D1032" s="1">
        <f>BILANCA!E54</f>
        <v>23470.05</v>
      </c>
      <c r="E1032" s="1">
        <v>0</v>
      </c>
      <c r="F1032" s="1">
        <v>0</v>
      </c>
      <c r="G1032" s="2">
        <f t="shared" si="22"/>
        <v>3415.75227</v>
      </c>
      <c r="H1032" s="2">
        <f t="shared" si="19"/>
        <v>0.18000000000029104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22769.13</v>
      </c>
      <c r="D1033" s="1">
        <f>BILANCA!E55</f>
        <v>23470.05</v>
      </c>
      <c r="E1033" s="1">
        <v>0</v>
      </c>
      <c r="F1033" s="1">
        <v>0</v>
      </c>
      <c r="G1033" s="2">
        <f t="shared" si="22"/>
        <v>3485.4615000000003</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556.73</v>
      </c>
      <c r="D1041" s="1">
        <f>BILANCA!E63</f>
        <v>556.73</v>
      </c>
      <c r="E1041" s="1">
        <v>0</v>
      </c>
      <c r="F1041" s="1">
        <v>0</v>
      </c>
      <c r="G1041" s="2">
        <f t="shared" si="22"/>
        <v>96.871020000000001</v>
      </c>
      <c r="H1041" s="2">
        <f t="shared" si="19"/>
        <v>0.53999999999996362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556.73</v>
      </c>
      <c r="D1042" s="1">
        <f>BILANCA!E64</f>
        <v>556.73</v>
      </c>
      <c r="E1042" s="1">
        <v>0</v>
      </c>
      <c r="F1042" s="1">
        <v>0</v>
      </c>
      <c r="G1042" s="2">
        <f t="shared" si="22"/>
        <v>98.541210000000007</v>
      </c>
      <c r="H1042" s="2">
        <f t="shared" si="19"/>
        <v>0.53999999999996362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183692.14</v>
      </c>
      <c r="D1046" s="1">
        <f>BILANCA!E68</f>
        <v>302387.16000000003</v>
      </c>
      <c r="E1046" s="1">
        <v>0</v>
      </c>
      <c r="F1046" s="1">
        <v>0</v>
      </c>
      <c r="G1046" s="2">
        <f t="shared" si="22"/>
        <v>49673.386980000003</v>
      </c>
      <c r="H1046" s="2">
        <f t="shared" si="19"/>
        <v>0.30000000004656613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44860.969999999994</v>
      </c>
      <c r="D1047" s="1">
        <f>BILANCA!E69</f>
        <v>149285.43</v>
      </c>
      <c r="E1047" s="1">
        <v>0</v>
      </c>
      <c r="F1047" s="1">
        <v>0</v>
      </c>
      <c r="G1047" s="2">
        <f t="shared" si="22"/>
        <v>21979.637119999999</v>
      </c>
      <c r="H1047" s="2">
        <f t="shared" si="19"/>
        <v>0.45999999999912689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44594.2</v>
      </c>
      <c r="D1048" s="1">
        <f>BILANCA!E70</f>
        <v>148795.85999999999</v>
      </c>
      <c r="E1048" s="1">
        <v>0</v>
      </c>
      <c r="F1048" s="1">
        <v>0</v>
      </c>
      <c r="G1048" s="2">
        <f t="shared" si="22"/>
        <v>22242.084799999997</v>
      </c>
      <c r="H1048" s="2">
        <f t="shared" si="19"/>
        <v>0.34000000001105946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44594.2</v>
      </c>
      <c r="D1050" s="1">
        <f>BILANCA!E72</f>
        <v>148795.85999999999</v>
      </c>
      <c r="E1050" s="1">
        <v>0</v>
      </c>
      <c r="F1050" s="1">
        <v>0</v>
      </c>
      <c r="G1050" s="2">
        <f t="shared" si="22"/>
        <v>22926.456639999997</v>
      </c>
      <c r="H1050" s="2">
        <f t="shared" si="19"/>
        <v>0.34000000001105946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266.77</v>
      </c>
      <c r="D1054" s="1">
        <f>BILANCA!E76</f>
        <v>489.57</v>
      </c>
      <c r="E1054" s="1">
        <v>0</v>
      </c>
      <c r="F1054" s="1">
        <v>0</v>
      </c>
      <c r="G1054" s="2">
        <f t="shared" si="22"/>
        <v>88.459609999999984</v>
      </c>
      <c r="H1054" s="2">
        <f t="shared" si="19"/>
        <v>0.66000000000002501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13310.36</v>
      </c>
      <c r="D1056" s="1">
        <f>BILANCA!E78</f>
        <v>12158.25</v>
      </c>
      <c r="E1056" s="1">
        <v>0</v>
      </c>
      <c r="F1056" s="1">
        <v>0</v>
      </c>
      <c r="G1056" s="2">
        <f t="shared" si="22"/>
        <v>2746.7607800000001</v>
      </c>
      <c r="H1056" s="2">
        <f t="shared" si="19"/>
        <v>0.61000000000058208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13310.36</v>
      </c>
      <c r="D1064" s="1">
        <f>BILANCA!E86</f>
        <v>12158.25</v>
      </c>
      <c r="E1064" s="1">
        <v>0</v>
      </c>
      <c r="F1064" s="1">
        <v>0</v>
      </c>
      <c r="G1064" s="2">
        <f t="shared" si="22"/>
        <v>3047.7756600000002</v>
      </c>
      <c r="H1064" s="2">
        <f t="shared" si="19"/>
        <v>0.61000000000058208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5578.07</v>
      </c>
      <c r="D1112" s="1">
        <f>BILANCA!E134</f>
        <v>5578.07</v>
      </c>
      <c r="E1112" s="1">
        <v>0</v>
      </c>
      <c r="F1112" s="1">
        <v>0</v>
      </c>
      <c r="G1112" s="2">
        <f t="shared" si="22"/>
        <v>2158.7130899999997</v>
      </c>
      <c r="H1112" s="2">
        <f t="shared" si="23"/>
        <v>0.13999999999941792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5578.07</v>
      </c>
      <c r="D1113" s="1">
        <f>BILANCA!E135</f>
        <v>5578.07</v>
      </c>
      <c r="E1113" s="1">
        <v>0</v>
      </c>
      <c r="F1113" s="1">
        <v>0</v>
      </c>
      <c r="G1113" s="2">
        <f t="shared" si="22"/>
        <v>2175.4472999999998</v>
      </c>
      <c r="H1113" s="2">
        <f t="shared" si="23"/>
        <v>0.13999999999941792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5578.07</v>
      </c>
      <c r="D1118" s="1">
        <f>BILANCA!E140</f>
        <v>5578.07</v>
      </c>
      <c r="E1118" s="1">
        <v>0</v>
      </c>
      <c r="F1118" s="1">
        <v>0</v>
      </c>
      <c r="G1118" s="2">
        <f t="shared" si="22"/>
        <v>2259.1183499999997</v>
      </c>
      <c r="H1118" s="2">
        <f t="shared" si="23"/>
        <v>0.13999999999941792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2937.88</v>
      </c>
      <c r="D1124" s="1">
        <f>BILANCA!E146</f>
        <v>0</v>
      </c>
      <c r="E1124" s="1">
        <v>0</v>
      </c>
      <c r="F1124" s="1">
        <v>0</v>
      </c>
      <c r="G1124" s="2">
        <f t="shared" si="22"/>
        <v>414.24107999999995</v>
      </c>
      <c r="H1124" s="2">
        <f t="shared" si="23"/>
        <v>0.11999999999989086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2937.88</v>
      </c>
      <c r="D1138" s="1">
        <f>BILANCA!E160</f>
        <v>0</v>
      </c>
      <c r="E1138" s="1">
        <v>0</v>
      </c>
      <c r="F1138" s="1">
        <v>0</v>
      </c>
      <c r="G1138" s="2">
        <f t="shared" si="22"/>
        <v>455.37139999999999</v>
      </c>
      <c r="H1138" s="2">
        <f t="shared" si="23"/>
        <v>0.11999999999989086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117004.86</v>
      </c>
      <c r="D1148" s="1">
        <f>BILANCA!E170</f>
        <v>135365.41</v>
      </c>
      <c r="E1148" s="1">
        <v>0</v>
      </c>
      <c r="F1148" s="1">
        <v>0</v>
      </c>
      <c r="G1148" s="2">
        <f t="shared" si="22"/>
        <v>63976.387200000012</v>
      </c>
      <c r="H1148" s="2">
        <f t="shared" si="23"/>
        <v>0.55000000000291038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117004.86</v>
      </c>
      <c r="D1151" s="1">
        <f>BILANCA!E173</f>
        <v>135365.41</v>
      </c>
      <c r="E1151" s="1">
        <v>0</v>
      </c>
      <c r="F1151" s="1">
        <v>0</v>
      </c>
      <c r="G1151" s="2">
        <f t="shared" si="22"/>
        <v>65139.594240000006</v>
      </c>
      <c r="H1151" s="2">
        <f t="shared" si="23"/>
        <v>0.55000000000291038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476577.37</v>
      </c>
      <c r="D1152" s="1">
        <f>BILANCA!E175</f>
        <v>612136.03</v>
      </c>
      <c r="E1152" s="1">
        <v>0</v>
      </c>
      <c r="F1152" s="1">
        <v>0</v>
      </c>
      <c r="G1152" s="2">
        <f t="shared" si="22"/>
        <v>287443.55367000005</v>
      </c>
      <c r="H1152" s="2">
        <f t="shared" si="23"/>
        <v>0.40000000002328306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148791.41</v>
      </c>
      <c r="D1153" s="1">
        <f>BILANCA!E176</f>
        <v>199706.90999999997</v>
      </c>
      <c r="E1153" s="1">
        <v>0</v>
      </c>
      <c r="F1153" s="1">
        <v>0</v>
      </c>
      <c r="G1153" s="2">
        <f t="shared" si="22"/>
        <v>93194.8891</v>
      </c>
      <c r="H1153" s="2">
        <f t="shared" si="23"/>
        <v>0.50000000002910383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145711.24</v>
      </c>
      <c r="D1154" s="1">
        <f>BILANCA!E177</f>
        <v>168212.70999999996</v>
      </c>
      <c r="E1154" s="1">
        <v>0</v>
      </c>
      <c r="F1154" s="1">
        <v>0</v>
      </c>
      <c r="G1154" s="2">
        <f t="shared" si="22"/>
        <v>82445.368859999988</v>
      </c>
      <c r="H1154" s="2">
        <f t="shared" si="23"/>
        <v>0.53000000002793968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114206.38</v>
      </c>
      <c r="D1155" s="1">
        <f>BILANCA!E178</f>
        <v>132693.29999999999</v>
      </c>
      <c r="E1155" s="1">
        <v>0</v>
      </c>
      <c r="F1155" s="1">
        <v>0</v>
      </c>
      <c r="G1155" s="2">
        <f t="shared" si="22"/>
        <v>65289.992559999984</v>
      </c>
      <c r="H1155" s="2">
        <f t="shared" si="23"/>
        <v>0.67999999999301508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19359.060000000001</v>
      </c>
      <c r="D1156" s="1">
        <f>BILANCA!E179</f>
        <v>23033.27</v>
      </c>
      <c r="E1156" s="1">
        <v>0</v>
      </c>
      <c r="F1156" s="1">
        <v>0</v>
      </c>
      <c r="G1156" s="2">
        <f t="shared" si="22"/>
        <v>11318.6288</v>
      </c>
      <c r="H1156" s="2">
        <f t="shared" si="23"/>
        <v>0.33000000000174623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12145.8</v>
      </c>
      <c r="D1165" s="1">
        <f>BILANCA!E188</f>
        <v>12486.14</v>
      </c>
      <c r="E1165" s="1">
        <v>0</v>
      </c>
      <c r="F1165" s="1">
        <v>0</v>
      </c>
      <c r="G1165" s="2">
        <f t="shared" si="22"/>
        <v>6755.4905600000002</v>
      </c>
      <c r="H1165" s="2">
        <f t="shared" si="23"/>
        <v>0.34000000000014552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3080.17</v>
      </c>
      <c r="D1211" s="1">
        <f>BILANCA!E234</f>
        <v>31494.2</v>
      </c>
      <c r="E1211" s="1">
        <v>0</v>
      </c>
      <c r="F1211" s="1">
        <v>0</v>
      </c>
      <c r="G1211" s="2">
        <f t="shared" si="22"/>
        <v>15063.633959999999</v>
      </c>
      <c r="H1211" s="2">
        <f t="shared" si="23"/>
        <v>0.37000000000080036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3080.17</v>
      </c>
      <c r="D1213" s="1">
        <f>BILANCA!E236</f>
        <v>31494.2</v>
      </c>
      <c r="E1213" s="1">
        <v>0</v>
      </c>
      <c r="F1213" s="1">
        <v>0</v>
      </c>
      <c r="G1213" s="2">
        <f t="shared" si="22"/>
        <v>15195.7711</v>
      </c>
      <c r="H1213" s="2">
        <f t="shared" si="23"/>
        <v>0.37000000000080036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327785.96000000002</v>
      </c>
      <c r="D1214" s="1">
        <f>BILANCA!E237</f>
        <v>412429.12</v>
      </c>
      <c r="E1214" s="1">
        <v>0</v>
      </c>
      <c r="F1214" s="1">
        <v>0</v>
      </c>
      <c r="G1214" s="2">
        <f t="shared" si="22"/>
        <v>266260.81020000001</v>
      </c>
      <c r="H1214" s="2">
        <f t="shared" si="23"/>
        <v>0.15999999997438863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298231.82</v>
      </c>
      <c r="D1215" s="1">
        <f>BILANCA!E238</f>
        <v>315095.44</v>
      </c>
      <c r="E1215" s="1">
        <v>0</v>
      </c>
      <c r="F1215" s="1">
        <v>0</v>
      </c>
      <c r="G1215" s="2">
        <f t="shared" si="22"/>
        <v>215394.06640000001</v>
      </c>
      <c r="H1215" s="2">
        <f t="shared" si="23"/>
        <v>0.61999999999534339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298231.82</v>
      </c>
      <c r="D1216" s="1">
        <f>BILANCA!E239</f>
        <v>315095.44</v>
      </c>
      <c r="E1216" s="1">
        <v>0</v>
      </c>
      <c r="F1216" s="1">
        <v>0</v>
      </c>
      <c r="G1216" s="2">
        <f t="shared" si="22"/>
        <v>216322.48910000001</v>
      </c>
      <c r="H1216" s="2">
        <f t="shared" si="23"/>
        <v>0.61999999999534339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222976.09</v>
      </c>
      <c r="D1217" s="1">
        <f>BILANCA!E240</f>
        <v>239839.71</v>
      </c>
      <c r="E1217" s="1">
        <v>0</v>
      </c>
      <c r="F1217" s="1">
        <v>0</v>
      </c>
      <c r="G1217" s="2">
        <f t="shared" si="22"/>
        <v>164421.38933999999</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75255.73</v>
      </c>
      <c r="D1218" s="1">
        <f>BILANCA!E241</f>
        <v>75255.73</v>
      </c>
      <c r="E1218" s="1">
        <v>0</v>
      </c>
      <c r="F1218" s="1">
        <v>0</v>
      </c>
      <c r="G1218" s="2">
        <f t="shared" si="22"/>
        <v>53055.289649999992</v>
      </c>
      <c r="H1218" s="2">
        <f t="shared" si="23"/>
        <v>0.54000000000814907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26616.259999999995</v>
      </c>
      <c r="D1222" s="1">
        <f>BILANCA!E245</f>
        <v>97333.680000000008</v>
      </c>
      <c r="E1222" s="1">
        <v>0</v>
      </c>
      <c r="F1222" s="1">
        <v>0</v>
      </c>
      <c r="G1222" s="2">
        <f t="shared" si="22"/>
        <v>52886.785179999999</v>
      </c>
      <c r="H1222" s="2">
        <f t="shared" si="23"/>
        <v>0.57999999998719431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49236.09</v>
      </c>
      <c r="D1223" s="1">
        <f>BILANCA!E246</f>
        <v>159126.73000000001</v>
      </c>
      <c r="E1223" s="1">
        <v>0</v>
      </c>
      <c r="F1223" s="1">
        <v>0</v>
      </c>
      <c r="G1223" s="2">
        <f t="shared" si="22"/>
        <v>88197.491999999998</v>
      </c>
      <c r="H1223" s="2">
        <f t="shared" si="23"/>
        <v>0.35999999998603016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49236.09</v>
      </c>
      <c r="D1224" s="1">
        <f>BILANCA!E247</f>
        <v>159126.73000000001</v>
      </c>
      <c r="E1224" s="1">
        <v>0</v>
      </c>
      <c r="F1224" s="1">
        <v>0</v>
      </c>
      <c r="G1224" s="2">
        <f t="shared" si="22"/>
        <v>88564.981549999997</v>
      </c>
      <c r="H1224" s="2">
        <f t="shared" si="23"/>
        <v>0.35999999998603016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22619.83</v>
      </c>
      <c r="D1227" s="1">
        <f>BILANCA!E250</f>
        <v>61793.05</v>
      </c>
      <c r="E1227" s="1">
        <v>0</v>
      </c>
      <c r="F1227" s="1">
        <v>0</v>
      </c>
      <c r="G1227" s="2">
        <f t="shared" si="22"/>
        <v>35674.246920000005</v>
      </c>
      <c r="H1227" s="2">
        <f t="shared" si="23"/>
        <v>0.22000000000116415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22619.83</v>
      </c>
      <c r="D1229" s="1">
        <f>BILANCA!E252</f>
        <v>61793.05</v>
      </c>
      <c r="E1229" s="1">
        <v>0</v>
      </c>
      <c r="F1229" s="1">
        <v>0</v>
      </c>
      <c r="G1229" s="2">
        <f t="shared" si="22"/>
        <v>35966.658779999998</v>
      </c>
      <c r="H1229" s="2">
        <f t="shared" si="23"/>
        <v>0.22000000000116415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2937.88</v>
      </c>
      <c r="D1232" s="1">
        <f>BILANCA!E255</f>
        <v>0</v>
      </c>
      <c r="E1232" s="1">
        <v>0</v>
      </c>
      <c r="F1232" s="1">
        <v>0</v>
      </c>
      <c r="G1232" s="2">
        <f t="shared" si="22"/>
        <v>731.53212000000008</v>
      </c>
      <c r="H1232" s="2">
        <f t="shared" si="23"/>
        <v>0.11999999999989086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23006.79</v>
      </c>
      <c r="D1236" s="1">
        <f>BILANCA!E259</f>
        <v>45496.81</v>
      </c>
      <c r="E1236" s="1">
        <v>0</v>
      </c>
      <c r="F1236" s="1">
        <v>0</v>
      </c>
      <c r="G1236" s="2">
        <f t="shared" si="22"/>
        <v>28842.103729999999</v>
      </c>
      <c r="H1236" s="2">
        <f t="shared" si="23"/>
        <v>0.40000000000145519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23006.79</v>
      </c>
      <c r="D1237" s="1">
        <f>BILANCA!E260</f>
        <v>45496.81</v>
      </c>
      <c r="E1237" s="1">
        <v>0</v>
      </c>
      <c r="F1237" s="1">
        <v>0</v>
      </c>
      <c r="G1237" s="2">
        <f t="shared" si="22"/>
        <v>28956.104139999999</v>
      </c>
      <c r="H1237" s="2">
        <f t="shared" si="23"/>
        <v>0.40000000000145519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2937.88</v>
      </c>
      <c r="D1240" s="1">
        <f>BILANCA!E264</f>
        <v>0</v>
      </c>
      <c r="E1240" s="1">
        <v>0</v>
      </c>
      <c r="F1240" s="1">
        <v>0</v>
      </c>
      <c r="G1240" s="2">
        <f t="shared" si="22"/>
        <v>755.03516000000002</v>
      </c>
      <c r="H1240" s="2">
        <f t="shared" si="23"/>
        <v>0.11999999999989086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11013.92</v>
      </c>
      <c r="D1244" s="1">
        <f>BILANCA!E268</f>
        <v>12158.25</v>
      </c>
      <c r="E1244" s="1">
        <v>0</v>
      </c>
      <c r="F1244" s="1">
        <v>0</v>
      </c>
      <c r="G1244" s="2">
        <f t="shared" si="24"/>
        <v>9221.2396200000003</v>
      </c>
      <c r="H1244" s="2">
        <f t="shared" si="23"/>
        <v>0.32999999999992724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2296.44</v>
      </c>
      <c r="D1247" s="1">
        <f>BILANCA!E271</f>
        <v>0</v>
      </c>
      <c r="E1247" s="1">
        <v>0</v>
      </c>
      <c r="F1247" s="1">
        <v>0</v>
      </c>
      <c r="G1247" s="2">
        <f t="shared" si="24"/>
        <v>606.26016000000004</v>
      </c>
      <c r="H1247" s="2">
        <f t="shared" si="23"/>
        <v>0.44000000000005457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145711.24</v>
      </c>
      <c r="D1263" s="1">
        <f>BILANCA!E287</f>
        <v>0</v>
      </c>
      <c r="E1263" s="1">
        <v>0</v>
      </c>
      <c r="F1263" s="1">
        <v>0</v>
      </c>
      <c r="G1263" s="2">
        <f t="shared" si="24"/>
        <v>40799.147199999999</v>
      </c>
      <c r="H1263" s="2">
        <f t="shared" si="23"/>
        <v>0.23999999999068677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168212.71</v>
      </c>
      <c r="E1264" s="1">
        <v>0</v>
      </c>
      <c r="F1264" s="1">
        <v>0</v>
      </c>
      <c r="G1264" s="2">
        <f t="shared" si="24"/>
        <v>94535.543020000012</v>
      </c>
      <c r="H1264" s="2">
        <f t="shared" si="23"/>
        <v>0.29000000000814907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12145.8</v>
      </c>
      <c r="D1278" s="1">
        <f>BILANCA!E302</f>
        <v>0</v>
      </c>
      <c r="E1278" s="1">
        <v>0</v>
      </c>
      <c r="F1278" s="1">
        <v>0</v>
      </c>
      <c r="G1278" s="2">
        <f t="shared" si="24"/>
        <v>3583.0109999999995</v>
      </c>
      <c r="H1278" s="2">
        <f t="shared" si="23"/>
        <v>0.2000000000007276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1563635.7</v>
      </c>
      <c r="D1408" s="1">
        <f>'RAS-funkcijski'!E114</f>
        <v>1857103.54</v>
      </c>
      <c r="E1408" s="1">
        <v>0</v>
      </c>
      <c r="F1408" s="1">
        <v>0</v>
      </c>
      <c r="G1408" s="2">
        <f t="shared" si="24"/>
        <v>580562.7058</v>
      </c>
      <c r="H1408" s="2">
        <f t="shared" si="27"/>
        <v>0.76000000000931323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1563635.7</v>
      </c>
      <c r="D1412" s="1">
        <f>'RAS-funkcijski'!E118</f>
        <v>1857103.54</v>
      </c>
      <c r="E1412" s="1">
        <v>0</v>
      </c>
      <c r="F1412" s="1">
        <v>0</v>
      </c>
      <c r="G1412" s="2">
        <f t="shared" si="24"/>
        <v>601674.07692000002</v>
      </c>
      <c r="H1412" s="2">
        <f t="shared" si="27"/>
        <v>0.76000000000931323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1563635.7</v>
      </c>
      <c r="D1414" s="1">
        <f>'RAS-funkcijski'!E120</f>
        <v>1857103.54</v>
      </c>
      <c r="E1414" s="1">
        <v>0</v>
      </c>
      <c r="F1414" s="1">
        <v>0</v>
      </c>
      <c r="G1414" s="2">
        <f t="shared" si="24"/>
        <v>612229.76248000003</v>
      </c>
      <c r="H1414" s="2">
        <f t="shared" si="27"/>
        <v>0.76000000000931323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1563635.7</v>
      </c>
      <c r="D1435" s="13">
        <f>'RAS-funkcijski'!E141</f>
        <v>1857103.54</v>
      </c>
      <c r="E1435" s="13">
        <v>0</v>
      </c>
      <c r="F1435" s="13">
        <v>0</v>
      </c>
      <c r="G1435" s="14">
        <f t="shared" si="24"/>
        <v>723064.46085999999</v>
      </c>
      <c r="H1435" s="14">
        <f t="shared" si="27"/>
        <v>0.76000000000931323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2464.91</v>
      </c>
      <c r="D1436" s="6">
        <f>'P-VRIO'!E5</f>
        <v>0</v>
      </c>
      <c r="E1436" s="6">
        <v>0</v>
      </c>
      <c r="F1436" s="6">
        <v>0</v>
      </c>
      <c r="G1436" s="7">
        <f t="shared" si="24"/>
        <v>2.4649099999999997</v>
      </c>
      <c r="H1436" s="7">
        <f t="shared" si="27"/>
        <v>9.0000000000145519E-2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2464.91</v>
      </c>
      <c r="D1453" s="1">
        <f>'P-VRIO'!E22</f>
        <v>0</v>
      </c>
      <c r="E1453" s="1">
        <v>0</v>
      </c>
      <c r="F1453" s="1">
        <v>0</v>
      </c>
      <c r="G1453" s="2">
        <f t="shared" si="24"/>
        <v>44.368379999999995</v>
      </c>
      <c r="H1453" s="2">
        <f t="shared" si="27"/>
        <v>9.0000000000145519E-2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2464.91</v>
      </c>
      <c r="D1454" s="1">
        <f>'P-VRIO'!E23</f>
        <v>0</v>
      </c>
      <c r="E1454" s="1">
        <v>0</v>
      </c>
      <c r="F1454" s="1">
        <v>0</v>
      </c>
      <c r="G1454" s="2">
        <f t="shared" si="24"/>
        <v>46.833289999999998</v>
      </c>
      <c r="H1454" s="2">
        <f t="shared" si="27"/>
        <v>9.0000000000145519E-2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2464.91</v>
      </c>
      <c r="D1456" s="1">
        <f>'P-VRIO'!E25</f>
        <v>0</v>
      </c>
      <c r="E1456" s="1">
        <v>0</v>
      </c>
      <c r="F1456" s="1">
        <v>0</v>
      </c>
      <c r="G1456" s="2">
        <f t="shared" si="24"/>
        <v>51.763109999999998</v>
      </c>
      <c r="H1456" s="2">
        <f t="shared" si="27"/>
        <v>9.0000000000145519E-2</v>
      </c>
      <c r="I1456" s="10">
        <f t="shared" si="30"/>
        <v>4.6586799000075327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145711.26</v>
      </c>
      <c r="D1480" s="6"/>
      <c r="E1480" s="6">
        <v>0</v>
      </c>
      <c r="F1480" s="6">
        <v>0</v>
      </c>
      <c r="G1480" s="7">
        <f t="shared" ref="G1480:G1580" si="34">B1480/1000*C1480</f>
        <v>145.71126000000001</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1889587.45</v>
      </c>
      <c r="D1481" s="1">
        <v>0</v>
      </c>
      <c r="E1481" s="1">
        <v>0</v>
      </c>
      <c r="F1481" s="1">
        <v>0</v>
      </c>
      <c r="G1481" s="2">
        <f t="shared" si="34"/>
        <v>3779.1749</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1850414.24</v>
      </c>
      <c r="D1483" s="1">
        <v>0</v>
      </c>
      <c r="E1483" s="1">
        <v>0</v>
      </c>
      <c r="F1483" s="1">
        <v>0</v>
      </c>
      <c r="G1483" s="2">
        <f t="shared" si="34"/>
        <v>7401.6569600000003</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1527874.23</v>
      </c>
      <c r="D1484" s="1">
        <v>0</v>
      </c>
      <c r="E1484" s="1">
        <v>0</v>
      </c>
      <c r="F1484" s="1">
        <v>0</v>
      </c>
      <c r="G1484" s="2">
        <f t="shared" si="34"/>
        <v>7639.3711499999999</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281961.53999999998</v>
      </c>
      <c r="D1485" s="1">
        <v>0</v>
      </c>
      <c r="E1485" s="1">
        <v>0</v>
      </c>
      <c r="F1485" s="1">
        <v>0</v>
      </c>
      <c r="G1485" s="2">
        <f t="shared" si="34"/>
        <v>1691.7692399999999</v>
      </c>
      <c r="H1485" s="2">
        <f t="shared" si="35"/>
        <v>0.46000000002095476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6868.83</v>
      </c>
      <c r="D1486" s="1">
        <v>0</v>
      </c>
      <c r="E1486" s="1">
        <v>0</v>
      </c>
      <c r="F1486" s="1">
        <v>0</v>
      </c>
      <c r="G1486" s="2">
        <f t="shared" si="34"/>
        <v>48.081809999999997</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27020.22</v>
      </c>
      <c r="D1489" s="1">
        <v>0</v>
      </c>
      <c r="E1489" s="1">
        <v>0</v>
      </c>
      <c r="F1489" s="1">
        <v>0</v>
      </c>
      <c r="G1489" s="2">
        <f t="shared" si="34"/>
        <v>270.2022</v>
      </c>
      <c r="H1489" s="2">
        <f t="shared" si="35"/>
        <v>0.22000000000116415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6689.42</v>
      </c>
      <c r="D1491" s="1">
        <v>0</v>
      </c>
      <c r="E1491" s="1">
        <v>0</v>
      </c>
      <c r="F1491" s="1">
        <v>0</v>
      </c>
      <c r="G1491" s="2">
        <f t="shared" si="34"/>
        <v>80.273040000000009</v>
      </c>
      <c r="H1491" s="2">
        <f t="shared" si="35"/>
        <v>0.42000000000007276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39173.21</v>
      </c>
      <c r="D1492" s="1">
        <v>0</v>
      </c>
      <c r="E1492" s="1">
        <v>0</v>
      </c>
      <c r="F1492" s="1">
        <v>0</v>
      </c>
      <c r="G1492" s="2">
        <f t="shared" si="34"/>
        <v>509.25172999999995</v>
      </c>
      <c r="H1492" s="2">
        <f t="shared" si="35"/>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1867086.0000000002</v>
      </c>
      <c r="D1499" s="1">
        <v>0</v>
      </c>
      <c r="E1499" s="1">
        <v>0</v>
      </c>
      <c r="F1499" s="1">
        <v>0</v>
      </c>
      <c r="G1499" s="2">
        <f t="shared" si="34"/>
        <v>37341.720000000008</v>
      </c>
      <c r="H1499" s="2">
        <f t="shared" si="35"/>
        <v>2.3283064365386963E-10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1827912.7900000003</v>
      </c>
      <c r="D1501" s="1">
        <v>0</v>
      </c>
      <c r="E1501" s="1">
        <v>0</v>
      </c>
      <c r="F1501" s="1">
        <v>0</v>
      </c>
      <c r="G1501" s="2">
        <f t="shared" si="34"/>
        <v>40214.081380000003</v>
      </c>
      <c r="H1501" s="2">
        <f t="shared" si="35"/>
        <v>0.20999999972991645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1509387.33</v>
      </c>
      <c r="D1502" s="1">
        <v>0</v>
      </c>
      <c r="E1502" s="1">
        <v>0</v>
      </c>
      <c r="F1502" s="1">
        <v>0</v>
      </c>
      <c r="G1502" s="2">
        <f t="shared" si="34"/>
        <v>34715.908589999999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278287.33</v>
      </c>
      <c r="D1503" s="1">
        <v>0</v>
      </c>
      <c r="E1503" s="1">
        <v>0</v>
      </c>
      <c r="F1503" s="1">
        <v>0</v>
      </c>
      <c r="G1503" s="2">
        <f t="shared" si="34"/>
        <v>6678.8959200000008</v>
      </c>
      <c r="H1503" s="2">
        <f t="shared" si="35"/>
        <v>0.33000000001629815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6868.83</v>
      </c>
      <c r="D1504" s="1">
        <v>0</v>
      </c>
      <c r="E1504" s="1">
        <v>0</v>
      </c>
      <c r="F1504" s="1">
        <v>0</v>
      </c>
      <c r="G1504" s="2">
        <f t="shared" si="34"/>
        <v>171.72075000000001</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27020.22</v>
      </c>
      <c r="D1507" s="1">
        <v>0</v>
      </c>
      <c r="E1507" s="1">
        <v>0</v>
      </c>
      <c r="F1507" s="1">
        <v>0</v>
      </c>
      <c r="G1507" s="2">
        <f t="shared" si="34"/>
        <v>756.56616000000008</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6349.08</v>
      </c>
      <c r="D1509" s="1">
        <v>0</v>
      </c>
      <c r="E1509" s="1">
        <v>0</v>
      </c>
      <c r="F1509" s="1">
        <v>0</v>
      </c>
      <c r="G1509" s="2">
        <f t="shared" si="34"/>
        <v>190.47239999999999</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39173.21</v>
      </c>
      <c r="D1510" s="1">
        <v>0</v>
      </c>
      <c r="E1510" s="1">
        <v>0</v>
      </c>
      <c r="F1510" s="1">
        <v>0</v>
      </c>
      <c r="G1510" s="2">
        <f t="shared" si="34"/>
        <v>1214.36951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168212.70999999973</v>
      </c>
      <c r="D1517" s="1">
        <v>0</v>
      </c>
      <c r="E1517" s="1">
        <v>0</v>
      </c>
      <c r="F1517" s="1">
        <v>0</v>
      </c>
      <c r="G1517" s="2">
        <f t="shared" si="34"/>
        <v>6392.0829799999892</v>
      </c>
      <c r="H1517" s="2">
        <f t="shared" si="35"/>
        <v>0.29000000027008355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168212.71</v>
      </c>
      <c r="D1576" s="1">
        <v>0</v>
      </c>
      <c r="E1576" s="1">
        <v>0</v>
      </c>
      <c r="F1576" s="1">
        <v>0</v>
      </c>
      <c r="G1576" s="2">
        <f t="shared" si="34"/>
        <v>16316.632869999999</v>
      </c>
      <c r="H1576" s="2">
        <f t="shared" si="35"/>
        <v>0.29000000000814907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168212.71</v>
      </c>
      <c r="D1578" s="1">
        <v>0</v>
      </c>
      <c r="E1578" s="1">
        <v>0</v>
      </c>
      <c r="F1578" s="1">
        <v>0</v>
      </c>
      <c r="G1578" s="2">
        <f t="shared" si="34"/>
        <v>16653.058290000001</v>
      </c>
      <c r="H1578" s="2">
        <f t="shared" si="35"/>
        <v>0.29000000000814907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19781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1566772.7600000002</v>
      </c>
      <c r="I16" s="170">
        <f>'PR-RAS'!E6</f>
        <v>1927820.96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1549076.5100000002</v>
      </c>
      <c r="I17" s="170">
        <f>'PR-RAS'!E151</f>
        <v>1817930.33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26616.26000000006</v>
      </c>
      <c r="I18" s="170">
        <f>'PR-RAS'!E645</f>
        <v>97333.67999999992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292885.23</v>
      </c>
      <c r="I20" s="173">
        <f>BILANCA!E7</f>
        <v>309748.87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183692.14</v>
      </c>
      <c r="I21" s="175">
        <f>BILANCA!E68</f>
        <v>302387.16000000003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148791.41</v>
      </c>
      <c r="I22" s="175">
        <f>BILANCA!E176</f>
        <v>199706.90999999997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327785.96000000002</v>
      </c>
      <c r="I23" s="177">
        <f>BILANCA!E237</f>
        <v>412429.12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1563635.7</v>
      </c>
      <c r="I27" s="175">
        <f>'RAS-funkcijski'!E114</f>
        <v>1857103.54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1563635.7</v>
      </c>
      <c r="I28" s="179">
        <f>'RAS-funkcijski'!E141</f>
        <v>1857103.54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2464.91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2464.91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145711.26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168212.70999999973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168212.71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E650" sqref="E6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1566772.7600000002</v>
      </c>
      <c r="E6" s="51">
        <f>E7+E44+E50+E82+E106+E124+E133+E139</f>
        <v>1927820.96</v>
      </c>
      <c r="F6" s="52">
        <f t="shared" ref="F6:F131" si="0">IF(D6&lt;&gt;0,IF(E6/D6&gt;=100,"&gt;&gt;100",E6/D6*100),"-")</f>
        <v>123.04406926247553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1326628.4400000002</v>
      </c>
      <c r="E50" s="51">
        <f>E51+E54+E59+E62+E65+E68+E71+E74+E77</f>
        <v>1539190.15</v>
      </c>
      <c r="F50" s="52">
        <f t="shared" si="0"/>
        <v>116.02270112647363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1256.8499999999999</v>
      </c>
      <c r="F62" s="52" t="str">
        <f t="shared" si="0"/>
        <v>-</v>
      </c>
    </row>
    <row r="63" spans="1:6" ht="12.75" customHeight="1" x14ac:dyDescent="0.2">
      <c r="A63" s="53">
        <v>6341</v>
      </c>
      <c r="B63" s="85" t="s">
        <v>172</v>
      </c>
      <c r="C63" s="50" t="s">
        <v>173</v>
      </c>
      <c r="D63" s="242">
        <v>0</v>
      </c>
      <c r="E63" s="242">
        <v>1256.8499999999999</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1295232.8500000001</v>
      </c>
      <c r="E68" s="51">
        <f t="shared" si="15"/>
        <v>1503009.42</v>
      </c>
      <c r="F68" s="52">
        <f t="shared" si="0"/>
        <v>116.04163838185542</v>
      </c>
    </row>
    <row r="69" spans="1:6" ht="12.75" customHeight="1" x14ac:dyDescent="0.2">
      <c r="A69" s="53" t="s">
        <v>184</v>
      </c>
      <c r="B69" s="85" t="s">
        <v>185</v>
      </c>
      <c r="C69" s="50" t="s">
        <v>184</v>
      </c>
      <c r="D69" s="242">
        <v>1294569.24</v>
      </c>
      <c r="E69" s="242">
        <v>1502346.42</v>
      </c>
      <c r="F69" s="52">
        <f t="shared" si="0"/>
        <v>116.04990861670711</v>
      </c>
    </row>
    <row r="70" spans="1:6" ht="24" x14ac:dyDescent="0.2">
      <c r="A70" s="53" t="s">
        <v>186</v>
      </c>
      <c r="B70" s="85" t="s">
        <v>187</v>
      </c>
      <c r="C70" s="50" t="s">
        <v>186</v>
      </c>
      <c r="D70" s="242">
        <v>663.61</v>
      </c>
      <c r="E70" s="242">
        <v>663</v>
      </c>
      <c r="F70" s="52">
        <f t="shared" si="0"/>
        <v>99.908078540106388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4856.93</v>
      </c>
      <c r="F74" s="52" t="str">
        <f t="shared" si="0"/>
        <v>-</v>
      </c>
    </row>
    <row r="75" spans="1:6" ht="12.75" customHeight="1" x14ac:dyDescent="0.2">
      <c r="A75" s="53" t="s">
        <v>196</v>
      </c>
      <c r="B75" s="85" t="s">
        <v>197</v>
      </c>
      <c r="C75" s="50" t="s">
        <v>196</v>
      </c>
      <c r="D75" s="242">
        <v>0</v>
      </c>
      <c r="E75" s="242">
        <v>4856.93</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31395.59</v>
      </c>
      <c r="E77" s="51">
        <f t="shared" si="18"/>
        <v>30066.95</v>
      </c>
      <c r="F77" s="52">
        <f t="shared" si="0"/>
        <v>95.768068063062358</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31395.59</v>
      </c>
      <c r="E80" s="242">
        <v>30066.95</v>
      </c>
      <c r="F80" s="52">
        <f t="shared" si="0"/>
        <v>95.768068063062358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633.24</v>
      </c>
      <c r="E82" s="51">
        <f t="shared" si="19"/>
        <v>1284.8700000000001</v>
      </c>
      <c r="F82" s="52">
        <f t="shared" si="0"/>
        <v>202.90411218495356</v>
      </c>
    </row>
    <row r="83" spans="1:6" ht="12.75" customHeight="1" x14ac:dyDescent="0.2">
      <c r="A83" s="53">
        <v>641</v>
      </c>
      <c r="B83" s="85" t="s">
        <v>212</v>
      </c>
      <c r="C83" s="50" t="s">
        <v>213</v>
      </c>
      <c r="D83" s="51">
        <f t="shared" ref="D83:E83" si="20">SUM(D84:D90)</f>
        <v>633.24</v>
      </c>
      <c r="E83" s="51">
        <f t="shared" si="20"/>
        <v>1284.8700000000001</v>
      </c>
      <c r="F83" s="52">
        <f t="shared" si="0"/>
        <v>202.90411218495356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632.45000000000005</v>
      </c>
      <c r="E88" s="242">
        <v>1284.4000000000001</v>
      </c>
      <c r="F88" s="52">
        <f t="shared" si="0"/>
        <v>203.08324768756424</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0.79</v>
      </c>
      <c r="E90" s="242">
        <v>0.47</v>
      </c>
      <c r="F90" s="52">
        <f t="shared" si="0"/>
        <v>59.493670886075947</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10803.89</v>
      </c>
      <c r="E106" s="51">
        <f t="shared" si="23"/>
        <v>13297.28</v>
      </c>
      <c r="F106" s="52">
        <f t="shared" si="0"/>
        <v>123.07863186315299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10803.89</v>
      </c>
      <c r="E112" s="51">
        <f t="shared" si="25"/>
        <v>13297.28</v>
      </c>
      <c r="F112" s="52">
        <f t="shared" si="0"/>
        <v>123.07863186315299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10803.89</v>
      </c>
      <c r="E117" s="242">
        <v>13297.28</v>
      </c>
      <c r="F117" s="52">
        <f t="shared" si="0"/>
        <v>123.07863186315299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41228.339999999997</v>
      </c>
      <c r="E124" s="51">
        <f t="shared" si="27"/>
        <v>55908.03</v>
      </c>
      <c r="F124" s="52">
        <f t="shared" si="0"/>
        <v>135.605823566993</v>
      </c>
    </row>
    <row r="125" spans="1:6" ht="12.75" customHeight="1" x14ac:dyDescent="0.2">
      <c r="A125" s="53">
        <v>661</v>
      </c>
      <c r="B125" s="86" t="s">
        <v>296</v>
      </c>
      <c r="C125" s="50" t="s">
        <v>297</v>
      </c>
      <c r="D125" s="51">
        <f t="shared" ref="D125:E125" si="28">SUM(D126:D127)</f>
        <v>35328.81</v>
      </c>
      <c r="E125" s="51">
        <f t="shared" si="28"/>
        <v>41025.78</v>
      </c>
      <c r="F125" s="52">
        <f t="shared" si="0"/>
        <v>116.12556437649613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35328.81</v>
      </c>
      <c r="E127" s="242">
        <v>41025.78</v>
      </c>
      <c r="F127" s="52">
        <f t="shared" si="0"/>
        <v>116.12556437649613</v>
      </c>
    </row>
    <row r="128" spans="1:6" ht="24" x14ac:dyDescent="0.2">
      <c r="A128" s="53">
        <v>663</v>
      </c>
      <c r="B128" s="231" t="s">
        <v>302</v>
      </c>
      <c r="C128" s="50" t="s">
        <v>303</v>
      </c>
      <c r="D128" s="51">
        <f t="shared" ref="D128:E128" si="29">SUM(D129:D132)</f>
        <v>5899.53</v>
      </c>
      <c r="E128" s="51">
        <f t="shared" si="29"/>
        <v>14882.25</v>
      </c>
      <c r="F128" s="52">
        <f t="shared" si="0"/>
        <v>252.26162084098226</v>
      </c>
    </row>
    <row r="129" spans="1:6" ht="12.75" customHeight="1" x14ac:dyDescent="0.2">
      <c r="A129" s="53">
        <v>6631</v>
      </c>
      <c r="B129" s="86" t="s">
        <v>304</v>
      </c>
      <c r="C129" s="50" t="s">
        <v>305</v>
      </c>
      <c r="D129" s="242">
        <v>5103.1899999999996</v>
      </c>
      <c r="E129" s="242">
        <v>14882.25</v>
      </c>
      <c r="F129" s="52">
        <f t="shared" si="0"/>
        <v>291.62641406649573</v>
      </c>
    </row>
    <row r="130" spans="1:6" ht="12.75" customHeight="1" x14ac:dyDescent="0.2">
      <c r="A130" s="53">
        <v>6632</v>
      </c>
      <c r="B130" s="232" t="s">
        <v>306</v>
      </c>
      <c r="C130" s="50" t="s">
        <v>307</v>
      </c>
      <c r="D130" s="242">
        <v>796.34</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187478.85</v>
      </c>
      <c r="E133" s="51">
        <f t="shared" si="30"/>
        <v>318140.63</v>
      </c>
      <c r="F133" s="52">
        <f t="shared" ref="F133:F223" si="31">IF(D133&lt;&gt;0,IF(E133/D133&gt;=100,"&gt;&gt;100",E133/D133*100),"-")</f>
        <v>169.69414416612861</v>
      </c>
    </row>
    <row r="134" spans="1:6" ht="24" x14ac:dyDescent="0.2">
      <c r="A134" s="53">
        <v>671</v>
      </c>
      <c r="B134" s="232" t="s">
        <v>314</v>
      </c>
      <c r="C134" s="50" t="s">
        <v>315</v>
      </c>
      <c r="D134" s="51">
        <f t="shared" ref="D134:E134" si="32">SUM(D135:D137)</f>
        <v>187478.85</v>
      </c>
      <c r="E134" s="51">
        <f t="shared" si="32"/>
        <v>318140.63</v>
      </c>
      <c r="F134" s="52">
        <f t="shared" si="31"/>
        <v>169.69414416612861</v>
      </c>
    </row>
    <row r="135" spans="1:6" ht="12.75" customHeight="1" x14ac:dyDescent="0.2">
      <c r="A135" s="53">
        <v>6711</v>
      </c>
      <c r="B135" s="85" t="s">
        <v>316</v>
      </c>
      <c r="C135" s="50" t="s">
        <v>317</v>
      </c>
      <c r="D135" s="242">
        <v>186723.39</v>
      </c>
      <c r="E135" s="242">
        <v>247700.23</v>
      </c>
      <c r="F135" s="52">
        <f t="shared" si="31"/>
        <v>132.65624087051975</v>
      </c>
    </row>
    <row r="136" spans="1:6" ht="24" x14ac:dyDescent="0.2">
      <c r="A136" s="53">
        <v>6712</v>
      </c>
      <c r="B136" s="232" t="s">
        <v>318</v>
      </c>
      <c r="C136" s="50" t="s">
        <v>319</v>
      </c>
      <c r="D136" s="242">
        <v>755.46</v>
      </c>
      <c r="E136" s="242">
        <v>70440.399999999994</v>
      </c>
      <c r="F136" s="52">
        <f t="shared" si="31"/>
        <v>9324.1733513356103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1549076.5100000002</v>
      </c>
      <c r="E151" s="51">
        <f t="shared" si="35"/>
        <v>1817930.33</v>
      </c>
      <c r="F151" s="52">
        <f t="shared" si="31"/>
        <v>117.35574829677068</v>
      </c>
    </row>
    <row r="152" spans="1:6" ht="12.75" customHeight="1" x14ac:dyDescent="0.2">
      <c r="A152" s="53">
        <v>31</v>
      </c>
      <c r="B152" s="85" t="s">
        <v>349</v>
      </c>
      <c r="C152" s="50" t="s">
        <v>35</v>
      </c>
      <c r="D152" s="51">
        <f t="shared" ref="D152:E152" si="36">D153+D158+D159</f>
        <v>1333057.5200000003</v>
      </c>
      <c r="E152" s="51">
        <f t="shared" si="36"/>
        <v>1510362.62</v>
      </c>
      <c r="F152" s="52">
        <f t="shared" si="31"/>
        <v>113.30063386912215</v>
      </c>
    </row>
    <row r="153" spans="1:6" ht="12.75" customHeight="1" x14ac:dyDescent="0.2">
      <c r="A153" s="53">
        <v>311</v>
      </c>
      <c r="B153" s="85" t="s">
        <v>350</v>
      </c>
      <c r="C153" s="50" t="s">
        <v>351</v>
      </c>
      <c r="D153" s="51">
        <f t="shared" ref="D153:E153" si="37">SUM(D154:D157)</f>
        <v>1109198.6200000001</v>
      </c>
      <c r="E153" s="51">
        <f t="shared" si="37"/>
        <v>1247793.33</v>
      </c>
      <c r="F153" s="52">
        <f t="shared" si="31"/>
        <v>112.49503087192805</v>
      </c>
    </row>
    <row r="154" spans="1:6" ht="12.75" customHeight="1" x14ac:dyDescent="0.2">
      <c r="A154" s="53">
        <v>3111</v>
      </c>
      <c r="B154" s="85" t="s">
        <v>352</v>
      </c>
      <c r="C154" s="50" t="s">
        <v>353</v>
      </c>
      <c r="D154" s="242">
        <v>1058091.42</v>
      </c>
      <c r="E154" s="242">
        <v>1187111.1100000001</v>
      </c>
      <c r="F154" s="52">
        <f t="shared" si="31"/>
        <v>112.19362406322134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25600.84</v>
      </c>
      <c r="E156" s="242">
        <v>30327.200000000001</v>
      </c>
      <c r="F156" s="52">
        <f t="shared" si="31"/>
        <v>118.46173797422273</v>
      </c>
    </row>
    <row r="157" spans="1:6" ht="12.75" customHeight="1" x14ac:dyDescent="0.2">
      <c r="A157" s="53">
        <v>3114</v>
      </c>
      <c r="B157" s="85" t="s">
        <v>358</v>
      </c>
      <c r="C157" s="50" t="s">
        <v>359</v>
      </c>
      <c r="D157" s="242">
        <v>25506.36</v>
      </c>
      <c r="E157" s="242">
        <v>30355.02</v>
      </c>
      <c r="F157" s="52">
        <f t="shared" si="31"/>
        <v>119.00961172037093</v>
      </c>
    </row>
    <row r="158" spans="1:6" ht="12.75" customHeight="1" x14ac:dyDescent="0.2">
      <c r="A158" s="53">
        <v>312</v>
      </c>
      <c r="B158" s="85" t="s">
        <v>360</v>
      </c>
      <c r="C158" s="50" t="s">
        <v>361</v>
      </c>
      <c r="D158" s="242">
        <v>46012.58</v>
      </c>
      <c r="E158" s="242">
        <v>58762.96</v>
      </c>
      <c r="F158" s="52">
        <f t="shared" si="31"/>
        <v>127.71063913390641</v>
      </c>
    </row>
    <row r="159" spans="1:6" ht="12.75" customHeight="1" x14ac:dyDescent="0.2">
      <c r="A159" s="53">
        <v>313</v>
      </c>
      <c r="B159" s="85" t="s">
        <v>362</v>
      </c>
      <c r="C159" s="50" t="s">
        <v>363</v>
      </c>
      <c r="D159" s="51">
        <f t="shared" ref="D159:E159" si="38">SUM(D160:D162)</f>
        <v>177846.32</v>
      </c>
      <c r="E159" s="51">
        <f t="shared" si="38"/>
        <v>203806.33</v>
      </c>
      <c r="F159" s="52">
        <f t="shared" si="31"/>
        <v>114.59687779876468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177689.19</v>
      </c>
      <c r="E161" s="242">
        <v>203548.18</v>
      </c>
      <c r="F161" s="52">
        <f t="shared" si="31"/>
        <v>114.55293369281496</v>
      </c>
    </row>
    <row r="162" spans="1:6" ht="12.75" customHeight="1" x14ac:dyDescent="0.2">
      <c r="A162" s="53">
        <v>3133</v>
      </c>
      <c r="B162" s="85" t="s">
        <v>367</v>
      </c>
      <c r="C162" s="50" t="s">
        <v>368</v>
      </c>
      <c r="D162" s="242">
        <v>157.13</v>
      </c>
      <c r="E162" s="242">
        <v>258.14999999999998</v>
      </c>
      <c r="F162" s="52">
        <f t="shared" si="31"/>
        <v>164.29071469483867</v>
      </c>
    </row>
    <row r="163" spans="1:6" ht="12.75" customHeight="1" x14ac:dyDescent="0.2">
      <c r="A163" s="53">
        <v>32</v>
      </c>
      <c r="B163" s="85" t="s">
        <v>369</v>
      </c>
      <c r="C163" s="50" t="s">
        <v>370</v>
      </c>
      <c r="D163" s="51">
        <f t="shared" ref="D163:E163" si="39">D164+D169+D177+D187+D188</f>
        <v>209654.92</v>
      </c>
      <c r="E163" s="51">
        <f t="shared" si="39"/>
        <v>270163.32</v>
      </c>
      <c r="F163" s="52">
        <f t="shared" si="31"/>
        <v>128.86094922074807</v>
      </c>
    </row>
    <row r="164" spans="1:6" ht="12.75" customHeight="1" x14ac:dyDescent="0.2">
      <c r="A164" s="53">
        <v>321</v>
      </c>
      <c r="B164" s="85" t="s">
        <v>371</v>
      </c>
      <c r="C164" s="50" t="s">
        <v>372</v>
      </c>
      <c r="D164" s="51">
        <f t="shared" ref="D164:E164" si="40">SUM(D165:D168)</f>
        <v>38627.020000000004</v>
      </c>
      <c r="E164" s="51">
        <f t="shared" si="40"/>
        <v>47809.26</v>
      </c>
      <c r="F164" s="52">
        <f t="shared" si="31"/>
        <v>123.77154644598521</v>
      </c>
    </row>
    <row r="165" spans="1:6" ht="12.75" customHeight="1" x14ac:dyDescent="0.2">
      <c r="A165" s="53">
        <v>3211</v>
      </c>
      <c r="B165" s="85" t="s">
        <v>373</v>
      </c>
      <c r="C165" s="50" t="s">
        <v>374</v>
      </c>
      <c r="D165" s="242">
        <v>10529.17</v>
      </c>
      <c r="E165" s="242">
        <v>17602.84</v>
      </c>
      <c r="F165" s="52">
        <f t="shared" si="31"/>
        <v>167.18164869595608</v>
      </c>
    </row>
    <row r="166" spans="1:6" ht="12.75" customHeight="1" x14ac:dyDescent="0.2">
      <c r="A166" s="53">
        <v>3212</v>
      </c>
      <c r="B166" s="85" t="s">
        <v>375</v>
      </c>
      <c r="C166" s="50" t="s">
        <v>376</v>
      </c>
      <c r="D166" s="242">
        <v>27043.41</v>
      </c>
      <c r="E166" s="242">
        <v>28208.68</v>
      </c>
      <c r="F166" s="52">
        <f t="shared" si="31"/>
        <v>104.30888708191755</v>
      </c>
    </row>
    <row r="167" spans="1:6" ht="12.75" customHeight="1" x14ac:dyDescent="0.2">
      <c r="A167" s="53">
        <v>3213</v>
      </c>
      <c r="B167" s="85" t="s">
        <v>377</v>
      </c>
      <c r="C167" s="50" t="s">
        <v>378</v>
      </c>
      <c r="D167" s="242">
        <v>1054.44</v>
      </c>
      <c r="E167" s="242">
        <v>1997.74</v>
      </c>
      <c r="F167" s="52">
        <f t="shared" si="31"/>
        <v>189.45980804977049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104988.24</v>
      </c>
      <c r="E169" s="51">
        <f t="shared" si="41"/>
        <v>105649.39000000001</v>
      </c>
      <c r="F169" s="52">
        <f t="shared" si="31"/>
        <v>100.62973719723276</v>
      </c>
    </row>
    <row r="170" spans="1:6" ht="12.75" customHeight="1" x14ac:dyDescent="0.2">
      <c r="A170" s="53">
        <v>3221</v>
      </c>
      <c r="B170" s="85" t="s">
        <v>383</v>
      </c>
      <c r="C170" s="50" t="s">
        <v>384</v>
      </c>
      <c r="D170" s="242">
        <v>12321.77</v>
      </c>
      <c r="E170" s="242">
        <v>13719.27</v>
      </c>
      <c r="F170" s="52">
        <f t="shared" si="31"/>
        <v>111.34171470494904</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91171.96</v>
      </c>
      <c r="E172" s="242">
        <v>88916.33</v>
      </c>
      <c r="F172" s="52">
        <f t="shared" si="31"/>
        <v>97.525960832694608</v>
      </c>
    </row>
    <row r="173" spans="1:6" ht="12.75" customHeight="1" x14ac:dyDescent="0.2">
      <c r="A173" s="53">
        <v>3224</v>
      </c>
      <c r="B173" s="85" t="s">
        <v>389</v>
      </c>
      <c r="C173" s="50" t="s">
        <v>390</v>
      </c>
      <c r="D173" s="242">
        <v>1464.12</v>
      </c>
      <c r="E173" s="242">
        <v>1522.42</v>
      </c>
      <c r="F173" s="52">
        <f t="shared" si="31"/>
        <v>103.98191405076088</v>
      </c>
    </row>
    <row r="174" spans="1:6" ht="12.75" customHeight="1" x14ac:dyDescent="0.2">
      <c r="A174" s="53">
        <v>3225</v>
      </c>
      <c r="B174" s="85" t="s">
        <v>391</v>
      </c>
      <c r="C174" s="50" t="s">
        <v>392</v>
      </c>
      <c r="D174" s="242">
        <v>30.39</v>
      </c>
      <c r="E174" s="242">
        <v>700.96</v>
      </c>
      <c r="F174" s="52">
        <f t="shared" si="31"/>
        <v>2306.5482066469235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790.41</v>
      </c>
      <c r="F176" s="52" t="str">
        <f t="shared" si="31"/>
        <v>-</v>
      </c>
    </row>
    <row r="177" spans="1:6" ht="12.75" customHeight="1" x14ac:dyDescent="0.2">
      <c r="A177" s="53">
        <v>323</v>
      </c>
      <c r="B177" s="85" t="s">
        <v>397</v>
      </c>
      <c r="C177" s="50" t="s">
        <v>398</v>
      </c>
      <c r="D177" s="51">
        <f t="shared" ref="D177:E177" si="42">SUM(D178:D186)</f>
        <v>43851.63</v>
      </c>
      <c r="E177" s="51">
        <f t="shared" si="42"/>
        <v>88633.819999999992</v>
      </c>
      <c r="F177" s="52">
        <f t="shared" si="31"/>
        <v>202.12206478983791</v>
      </c>
    </row>
    <row r="178" spans="1:6" ht="12.75" customHeight="1" x14ac:dyDescent="0.2">
      <c r="A178" s="53">
        <v>3231</v>
      </c>
      <c r="B178" s="85" t="s">
        <v>399</v>
      </c>
      <c r="C178" s="50" t="s">
        <v>400</v>
      </c>
      <c r="D178" s="242">
        <v>11206.39</v>
      </c>
      <c r="E178" s="242">
        <v>23435.18</v>
      </c>
      <c r="F178" s="52">
        <f t="shared" si="31"/>
        <v>209.12336622230708</v>
      </c>
    </row>
    <row r="179" spans="1:6" ht="12.75" customHeight="1" x14ac:dyDescent="0.2">
      <c r="A179" s="53">
        <v>3232</v>
      </c>
      <c r="B179" s="85" t="s">
        <v>401</v>
      </c>
      <c r="C179" s="50" t="s">
        <v>402</v>
      </c>
      <c r="D179" s="242">
        <v>5482.16</v>
      </c>
      <c r="E179" s="242">
        <v>33187.360000000001</v>
      </c>
      <c r="F179" s="52">
        <f t="shared" si="31"/>
        <v>605.37014607381036</v>
      </c>
    </row>
    <row r="180" spans="1:6" ht="12.75" customHeight="1" x14ac:dyDescent="0.2">
      <c r="A180" s="53">
        <v>3233</v>
      </c>
      <c r="B180" s="85" t="s">
        <v>403</v>
      </c>
      <c r="C180" s="50" t="s">
        <v>404</v>
      </c>
      <c r="D180" s="242">
        <v>316.54000000000002</v>
      </c>
      <c r="E180" s="242">
        <v>3653.75</v>
      </c>
      <c r="F180" s="52">
        <f t="shared" si="31"/>
        <v>1154.2775004738737</v>
      </c>
    </row>
    <row r="181" spans="1:6" ht="12.75" customHeight="1" x14ac:dyDescent="0.2">
      <c r="A181" s="53">
        <v>3234</v>
      </c>
      <c r="B181" s="85" t="s">
        <v>405</v>
      </c>
      <c r="C181" s="50" t="s">
        <v>406</v>
      </c>
      <c r="D181" s="242">
        <v>8707.01</v>
      </c>
      <c r="E181" s="242">
        <v>10759.8</v>
      </c>
      <c r="F181" s="52">
        <f t="shared" si="31"/>
        <v>123.57629082773533</v>
      </c>
    </row>
    <row r="182" spans="1:6" ht="12.75" customHeight="1" x14ac:dyDescent="0.2">
      <c r="A182" s="53">
        <v>3235</v>
      </c>
      <c r="B182" s="85" t="s">
        <v>407</v>
      </c>
      <c r="C182" s="50" t="s">
        <v>408</v>
      </c>
      <c r="D182" s="242">
        <v>2330.02</v>
      </c>
      <c r="E182" s="242">
        <v>2329.1999999999998</v>
      </c>
      <c r="F182" s="52">
        <f t="shared" si="31"/>
        <v>99.964807169037172</v>
      </c>
    </row>
    <row r="183" spans="1:6" ht="12.75" customHeight="1" x14ac:dyDescent="0.2">
      <c r="A183" s="53">
        <v>3236</v>
      </c>
      <c r="B183" s="85" t="s">
        <v>409</v>
      </c>
      <c r="C183" s="50" t="s">
        <v>410</v>
      </c>
      <c r="D183" s="242">
        <v>3782.6</v>
      </c>
      <c r="E183" s="242">
        <v>2389.0500000000002</v>
      </c>
      <c r="F183" s="52">
        <f t="shared" si="31"/>
        <v>63.158938296409886</v>
      </c>
    </row>
    <row r="184" spans="1:6" ht="12.75" customHeight="1" x14ac:dyDescent="0.2">
      <c r="A184" s="53">
        <v>3237</v>
      </c>
      <c r="B184" s="85" t="s">
        <v>411</v>
      </c>
      <c r="C184" s="50" t="s">
        <v>412</v>
      </c>
      <c r="D184" s="242">
        <v>3619.51</v>
      </c>
      <c r="E184" s="242">
        <v>3701.37</v>
      </c>
      <c r="F184" s="52">
        <f t="shared" si="31"/>
        <v>102.26163209937256</v>
      </c>
    </row>
    <row r="185" spans="1:6" ht="12.75" customHeight="1" x14ac:dyDescent="0.2">
      <c r="A185" s="53">
        <v>3238</v>
      </c>
      <c r="B185" s="85" t="s">
        <v>413</v>
      </c>
      <c r="C185" s="50" t="s">
        <v>414</v>
      </c>
      <c r="D185" s="242">
        <v>4334.1400000000003</v>
      </c>
      <c r="E185" s="242">
        <v>5076.21</v>
      </c>
      <c r="F185" s="52">
        <f t="shared" si="31"/>
        <v>117.12150507367089</v>
      </c>
    </row>
    <row r="186" spans="1:6" ht="12.75" customHeight="1" x14ac:dyDescent="0.2">
      <c r="A186" s="53">
        <v>3239</v>
      </c>
      <c r="B186" s="85" t="s">
        <v>415</v>
      </c>
      <c r="C186" s="50" t="s">
        <v>416</v>
      </c>
      <c r="D186" s="242">
        <v>4073.26</v>
      </c>
      <c r="E186" s="242">
        <v>4101.8999999999996</v>
      </c>
      <c r="F186" s="52">
        <f t="shared" si="31"/>
        <v>100.70312231480433</v>
      </c>
    </row>
    <row r="187" spans="1:6" ht="12.75" customHeight="1" x14ac:dyDescent="0.2">
      <c r="A187" s="53">
        <v>324</v>
      </c>
      <c r="B187" s="85" t="s">
        <v>417</v>
      </c>
      <c r="C187" s="50" t="s">
        <v>418</v>
      </c>
      <c r="D187" s="242">
        <v>0</v>
      </c>
      <c r="E187" s="242">
        <v>1422.5</v>
      </c>
      <c r="F187" s="52" t="str">
        <f t="shared" si="31"/>
        <v>-</v>
      </c>
    </row>
    <row r="188" spans="1:6" ht="12.75" customHeight="1" x14ac:dyDescent="0.2">
      <c r="A188" s="53">
        <v>329</v>
      </c>
      <c r="B188" s="85" t="s">
        <v>419</v>
      </c>
      <c r="C188" s="50" t="s">
        <v>420</v>
      </c>
      <c r="D188" s="51">
        <f t="shared" ref="D188:E188" si="43">SUM(D189:D195)</f>
        <v>22188.03</v>
      </c>
      <c r="E188" s="51">
        <f t="shared" si="43"/>
        <v>26648.35</v>
      </c>
      <c r="F188" s="52">
        <f t="shared" si="31"/>
        <v>120.10237051238887</v>
      </c>
    </row>
    <row r="189" spans="1:6" ht="12.75" customHeight="1" x14ac:dyDescent="0.2">
      <c r="A189" s="53">
        <v>3291</v>
      </c>
      <c r="B189" s="232" t="s">
        <v>421</v>
      </c>
      <c r="C189" s="50" t="s">
        <v>422</v>
      </c>
      <c r="D189" s="242">
        <v>3701.59</v>
      </c>
      <c r="E189" s="242">
        <v>3151.05</v>
      </c>
      <c r="F189" s="52">
        <f t="shared" si="31"/>
        <v>85.126931940058199</v>
      </c>
    </row>
    <row r="190" spans="1:6" ht="12.75" customHeight="1" x14ac:dyDescent="0.2">
      <c r="A190" s="53">
        <v>3292</v>
      </c>
      <c r="B190" s="85" t="s">
        <v>423</v>
      </c>
      <c r="C190" s="50" t="s">
        <v>424</v>
      </c>
      <c r="D190" s="242">
        <v>1899.26</v>
      </c>
      <c r="E190" s="242">
        <v>2430</v>
      </c>
      <c r="F190" s="52">
        <f t="shared" si="31"/>
        <v>127.94456788433391</v>
      </c>
    </row>
    <row r="191" spans="1:6" ht="12.75" customHeight="1" x14ac:dyDescent="0.2">
      <c r="A191" s="53">
        <v>3293</v>
      </c>
      <c r="B191" s="85" t="s">
        <v>425</v>
      </c>
      <c r="C191" s="50" t="s">
        <v>426</v>
      </c>
      <c r="D191" s="242">
        <v>92.04</v>
      </c>
      <c r="E191" s="242">
        <v>490.36</v>
      </c>
      <c r="F191" s="52">
        <f t="shared" si="31"/>
        <v>532.76836158192089</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2369.1</v>
      </c>
      <c r="E193" s="242">
        <v>1373.4</v>
      </c>
      <c r="F193" s="52">
        <f t="shared" si="31"/>
        <v>57.971381537292643</v>
      </c>
    </row>
    <row r="194" spans="1:6" ht="12.75" customHeight="1" x14ac:dyDescent="0.2">
      <c r="A194" s="53" t="s">
        <v>431</v>
      </c>
      <c r="B194" s="85" t="s">
        <v>432</v>
      </c>
      <c r="C194" s="50" t="s">
        <v>431</v>
      </c>
      <c r="D194" s="242">
        <v>3402.89</v>
      </c>
      <c r="E194" s="242">
        <v>4439.49</v>
      </c>
      <c r="F194" s="52">
        <f t="shared" si="31"/>
        <v>130.46234230315997</v>
      </c>
    </row>
    <row r="195" spans="1:6" ht="12.75" customHeight="1" x14ac:dyDescent="0.2">
      <c r="A195" s="53">
        <v>3299</v>
      </c>
      <c r="B195" s="85" t="s">
        <v>433</v>
      </c>
      <c r="C195" s="50" t="s">
        <v>434</v>
      </c>
      <c r="D195" s="242">
        <v>10723.15</v>
      </c>
      <c r="E195" s="242">
        <v>14764.05</v>
      </c>
      <c r="F195" s="52">
        <f t="shared" si="31"/>
        <v>137.68388952872991</v>
      </c>
    </row>
    <row r="196" spans="1:6" ht="12.75" customHeight="1" x14ac:dyDescent="0.2">
      <c r="A196" s="53">
        <v>34</v>
      </c>
      <c r="B196" s="232" t="s">
        <v>435</v>
      </c>
      <c r="C196" s="50" t="s">
        <v>436</v>
      </c>
      <c r="D196" s="51">
        <f t="shared" ref="D196:E196" si="44">D197+D202+D210</f>
        <v>4439.59</v>
      </c>
      <c r="E196" s="51">
        <f t="shared" si="44"/>
        <v>7700.72</v>
      </c>
      <c r="F196" s="52">
        <f t="shared" si="31"/>
        <v>173.45565694129414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4439.59</v>
      </c>
      <c r="E210" s="51">
        <f t="shared" si="47"/>
        <v>7700.72</v>
      </c>
      <c r="F210" s="52">
        <f t="shared" si="31"/>
        <v>173.45565694129414</v>
      </c>
    </row>
    <row r="211" spans="1:6" ht="12.75" customHeight="1" x14ac:dyDescent="0.2">
      <c r="A211" s="53">
        <v>3431</v>
      </c>
      <c r="B211" s="232" t="s">
        <v>465</v>
      </c>
      <c r="C211" s="50" t="s">
        <v>466</v>
      </c>
      <c r="D211" s="242">
        <v>764.47</v>
      </c>
      <c r="E211" s="242">
        <v>831.89</v>
      </c>
      <c r="F211" s="52">
        <f t="shared" si="31"/>
        <v>108.81918191688358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3675.12</v>
      </c>
      <c r="E213" s="242">
        <v>6868.83</v>
      </c>
      <c r="F213" s="52">
        <f t="shared" si="31"/>
        <v>186.90083589107297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1924.48</v>
      </c>
      <c r="E252" s="51">
        <f t="shared" si="63"/>
        <v>27750.22</v>
      </c>
      <c r="F252" s="52">
        <f t="shared" ref="F252:F258" si="64">IF(D252&lt;&gt;0,IF(E252/D252&gt;=100,"&gt;&gt;100",E252/D252*100),"-")</f>
        <v>1441.9593864316596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1924.48</v>
      </c>
      <c r="E259" s="51">
        <f t="shared" si="66"/>
        <v>27750.22</v>
      </c>
      <c r="F259" s="52">
        <f t="shared" ref="F259:F262" si="67">IF(D259&lt;&gt;0,IF(E259/D259&gt;=100,"&gt;&gt;100",E259/D259*100),"-")</f>
        <v>1441.9593864316596</v>
      </c>
    </row>
    <row r="260" spans="1:6" ht="12.75" customHeight="1" x14ac:dyDescent="0.2">
      <c r="A260" s="53">
        <v>3721</v>
      </c>
      <c r="B260" s="85" t="s">
        <v>559</v>
      </c>
      <c r="C260" s="50" t="s">
        <v>560</v>
      </c>
      <c r="D260" s="242">
        <v>1924.48</v>
      </c>
      <c r="E260" s="242">
        <v>1300</v>
      </c>
      <c r="F260" s="52">
        <f t="shared" si="67"/>
        <v>67.550714998337213</v>
      </c>
    </row>
    <row r="261" spans="1:6" ht="12.75" customHeight="1" x14ac:dyDescent="0.2">
      <c r="A261" s="53">
        <v>3722</v>
      </c>
      <c r="B261" s="85" t="s">
        <v>561</v>
      </c>
      <c r="C261" s="50" t="s">
        <v>562</v>
      </c>
      <c r="D261" s="242">
        <v>0</v>
      </c>
      <c r="E261" s="242">
        <v>26450.22</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1953.45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1953.45</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1953.45</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1549076.5100000002</v>
      </c>
      <c r="E289" s="51">
        <f t="shared" si="79"/>
        <v>1817930.33</v>
      </c>
      <c r="F289" s="52">
        <f t="shared" si="76"/>
        <v>117.35574829677068</v>
      </c>
    </row>
    <row r="290" spans="1:6" ht="12.75" customHeight="1" x14ac:dyDescent="0.2">
      <c r="A290" s="53" t="s">
        <v>608</v>
      </c>
      <c r="B290" s="85" t="s">
        <v>619</v>
      </c>
      <c r="C290" s="50" t="s">
        <v>620</v>
      </c>
      <c r="D290" s="51">
        <f>IF(D6&gt;=D289,D6-D289,0)</f>
        <v>17696.25</v>
      </c>
      <c r="E290" s="51">
        <f>IF(E6&gt;=E289,E6-E289,0)</f>
        <v>109890.62999999989</v>
      </c>
      <c r="F290" s="52">
        <f t="shared" si="76"/>
        <v>620.98258105530761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39678.58</v>
      </c>
      <c r="E292" s="242">
        <v>49236.1</v>
      </c>
      <c r="F292" s="52">
        <f t="shared" si="76"/>
        <v>124.08735393252479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2937.88</v>
      </c>
      <c r="E294" s="242"/>
      <c r="F294" s="52">
        <f t="shared" si="76"/>
        <v>0</v>
      </c>
    </row>
    <row r="295" spans="1:6" ht="24" x14ac:dyDescent="0.2">
      <c r="A295" s="53">
        <v>9661</v>
      </c>
      <c r="B295" s="85" t="s">
        <v>629</v>
      </c>
      <c r="C295" s="50" t="s">
        <v>630</v>
      </c>
      <c r="D295" s="242">
        <v>2937.88</v>
      </c>
      <c r="E295" s="242"/>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14559.189999999999</v>
      </c>
      <c r="E350" s="51">
        <f t="shared" si="95"/>
        <v>39173.21</v>
      </c>
      <c r="F350" s="52">
        <f t="shared" si="81"/>
        <v>269.06174038528246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14559.189999999999</v>
      </c>
      <c r="E363" s="51">
        <f t="shared" si="99"/>
        <v>39173.21</v>
      </c>
      <c r="F363" s="52">
        <f t="shared" si="81"/>
        <v>269.06174038528246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12798.869999999999</v>
      </c>
      <c r="E369" s="51">
        <f t="shared" si="101"/>
        <v>12021.95</v>
      </c>
      <c r="F369" s="52">
        <f t="shared" si="81"/>
        <v>93.929776613091647</v>
      </c>
    </row>
    <row r="370" spans="1:6" ht="12.75" customHeight="1" x14ac:dyDescent="0.2">
      <c r="A370" s="53">
        <v>4221</v>
      </c>
      <c r="B370" s="85" t="s">
        <v>674</v>
      </c>
      <c r="C370" s="50" t="s">
        <v>766</v>
      </c>
      <c r="D370" s="242">
        <v>9601.83</v>
      </c>
      <c r="E370" s="242">
        <v>12021.95</v>
      </c>
      <c r="F370" s="52">
        <f t="shared" si="81"/>
        <v>125.20477867239892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212.22</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2852.24</v>
      </c>
      <c r="E375" s="242"/>
      <c r="F375" s="52">
        <f t="shared" si="81"/>
        <v>0</v>
      </c>
    </row>
    <row r="376" spans="1:6" ht="12.75" customHeight="1" x14ac:dyDescent="0.2">
      <c r="A376" s="53">
        <v>4227</v>
      </c>
      <c r="B376" s="232" t="s">
        <v>686</v>
      </c>
      <c r="C376" s="50" t="s">
        <v>773</v>
      </c>
      <c r="D376" s="242">
        <v>132.58000000000001</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1760.32</v>
      </c>
      <c r="E383" s="51">
        <f t="shared" si="103"/>
        <v>27151.26</v>
      </c>
      <c r="F383" s="52">
        <f t="shared" si="81"/>
        <v>1542.4047900381747</v>
      </c>
    </row>
    <row r="384" spans="1:6" ht="12.75" customHeight="1" x14ac:dyDescent="0.2">
      <c r="A384" s="53">
        <v>4241</v>
      </c>
      <c r="B384" s="85" t="s">
        <v>783</v>
      </c>
      <c r="C384" s="50" t="s">
        <v>784</v>
      </c>
      <c r="D384" s="242">
        <v>1760.32</v>
      </c>
      <c r="E384" s="242">
        <v>27151.26</v>
      </c>
      <c r="F384" s="52">
        <f t="shared" si="81"/>
        <v>1542.4047900381747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14559.189999999999</v>
      </c>
      <c r="E408" s="51">
        <f t="shared" si="111"/>
        <v>39173.21</v>
      </c>
      <c r="F408" s="52">
        <f t="shared" si="81"/>
        <v>269.06174038528246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16199.38</v>
      </c>
      <c r="E410" s="242">
        <v>22619.84</v>
      </c>
      <c r="F410" s="52">
        <f t="shared" si="81"/>
        <v>139.63398599205649</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1566772.7600000002</v>
      </c>
      <c r="E412" s="51">
        <f>E6+E298</f>
        <v>1927820.96</v>
      </c>
      <c r="F412" s="52">
        <f t="shared" si="81"/>
        <v>123.04406926247553</v>
      </c>
    </row>
    <row r="413" spans="1:6" ht="12.75" customHeight="1" x14ac:dyDescent="0.2">
      <c r="A413" s="53" t="s">
        <v>608</v>
      </c>
      <c r="B413" s="85" t="s">
        <v>831</v>
      </c>
      <c r="C413" s="50" t="s">
        <v>832</v>
      </c>
      <c r="D413" s="51">
        <f t="shared" ref="D413:E413" si="112">D289+D350</f>
        <v>1563635.7000000002</v>
      </c>
      <c r="E413" s="51">
        <f t="shared" si="112"/>
        <v>1857103.54</v>
      </c>
      <c r="F413" s="52">
        <f t="shared" si="81"/>
        <v>118.76830005863897</v>
      </c>
    </row>
    <row r="414" spans="1:6" ht="12.75" customHeight="1" x14ac:dyDescent="0.2">
      <c r="A414" s="53" t="s">
        <v>608</v>
      </c>
      <c r="B414" s="85" t="s">
        <v>833</v>
      </c>
      <c r="C414" s="50" t="s">
        <v>834</v>
      </c>
      <c r="D414" s="51">
        <f t="shared" ref="D414:E414" si="113">IF(D412&gt;=D413,D412-D413,0)</f>
        <v>3137.0600000000559</v>
      </c>
      <c r="E414" s="51">
        <f t="shared" si="113"/>
        <v>70717.419999999925</v>
      </c>
      <c r="F414" s="52">
        <f t="shared" si="81"/>
        <v>2254.2578082662958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23479.200000000004</v>
      </c>
      <c r="E416" s="51">
        <f t="shared" si="115"/>
        <v>26616.26</v>
      </c>
      <c r="F416" s="52">
        <f t="shared" si="81"/>
        <v>113.36101741115539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2937.88</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1566772.7600000002</v>
      </c>
      <c r="E639" s="51">
        <f t="shared" si="180"/>
        <v>1927820.96</v>
      </c>
      <c r="F639" s="52">
        <f t="shared" si="119"/>
        <v>123.04406926247553</v>
      </c>
    </row>
    <row r="640" spans="1:6" ht="12.75" customHeight="1" x14ac:dyDescent="0.2">
      <c r="A640" s="53" t="s">
        <v>608</v>
      </c>
      <c r="B640" s="85" t="s">
        <v>1277</v>
      </c>
      <c r="C640" s="50" t="s">
        <v>1278</v>
      </c>
      <c r="D640" s="51">
        <f t="shared" ref="D640:E640" si="181">D413+D528</f>
        <v>1563635.7000000002</v>
      </c>
      <c r="E640" s="51">
        <f t="shared" si="181"/>
        <v>1857103.54</v>
      </c>
      <c r="F640" s="52">
        <f t="shared" si="119"/>
        <v>118.76830005863897</v>
      </c>
    </row>
    <row r="641" spans="1:6" ht="12.75" customHeight="1" x14ac:dyDescent="0.2">
      <c r="A641" s="53" t="s">
        <v>608</v>
      </c>
      <c r="B641" s="85" t="s">
        <v>1279</v>
      </c>
      <c r="C641" s="50" t="s">
        <v>1280</v>
      </c>
      <c r="D641" s="51">
        <f t="shared" ref="D641:E641" si="182">IF(D639&gt;=D640,D639-D640,0)</f>
        <v>3137.0600000000559</v>
      </c>
      <c r="E641" s="51">
        <f t="shared" si="182"/>
        <v>70717.419999999925</v>
      </c>
      <c r="F641" s="52">
        <f t="shared" si="119"/>
        <v>2254.2578082662958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23479.200000000004</v>
      </c>
      <c r="E643" s="51">
        <f t="shared" si="184"/>
        <v>26616.26</v>
      </c>
      <c r="F643" s="52">
        <f t="shared" si="119"/>
        <v>113.36101741115539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26616.26000000006</v>
      </c>
      <c r="E645" s="51">
        <f t="shared" si="186"/>
        <v>97333.67999999992</v>
      </c>
      <c r="F645" s="52">
        <f t="shared" si="119"/>
        <v>365.69255034328523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117004.86</v>
      </c>
      <c r="E647" s="243">
        <v>135365.41</v>
      </c>
      <c r="F647" s="57">
        <f t="shared" si="119"/>
        <v>115.69212595100751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43510.23</v>
      </c>
      <c r="E649" s="242">
        <v>44860.959999999999</v>
      </c>
      <c r="F649" s="52">
        <f t="shared" ref="F649:F724" si="188">IF(D649&lt;&gt;0,IF(E649/D649&gt;=100,"&gt;&gt;100",E649/D649*100),"-")</f>
        <v>103.10439636839428</v>
      </c>
    </row>
    <row r="650" spans="1:6" ht="12.75" customHeight="1" x14ac:dyDescent="0.2">
      <c r="A650" s="53" t="s">
        <v>1296</v>
      </c>
      <c r="B650" s="85" t="s">
        <v>1297</v>
      </c>
      <c r="C650" s="50" t="s">
        <v>1296</v>
      </c>
      <c r="D650" s="242">
        <v>345612.56</v>
      </c>
      <c r="E650" s="242">
        <v>542205.02</v>
      </c>
      <c r="F650" s="52">
        <f t="shared" si="188"/>
        <v>156.88232510994393</v>
      </c>
    </row>
    <row r="651" spans="1:6" ht="12.75" customHeight="1" x14ac:dyDescent="0.2">
      <c r="A651" s="53" t="s">
        <v>1298</v>
      </c>
      <c r="B651" s="85" t="s">
        <v>1299</v>
      </c>
      <c r="C651" s="50" t="s">
        <v>1298</v>
      </c>
      <c r="D651" s="242">
        <v>344261.82</v>
      </c>
      <c r="E651" s="242">
        <v>437780.55</v>
      </c>
      <c r="F651" s="52">
        <f t="shared" si="188"/>
        <v>127.16500191627406</v>
      </c>
    </row>
    <row r="652" spans="1:6" ht="24" x14ac:dyDescent="0.2">
      <c r="A652" s="53">
        <v>11</v>
      </c>
      <c r="B652" s="85" t="s">
        <v>1300</v>
      </c>
      <c r="C652" s="50" t="s">
        <v>1301</v>
      </c>
      <c r="D652" s="51">
        <f t="shared" ref="D652:E652" si="189">+D649+D650-D651</f>
        <v>44860.969999999972</v>
      </c>
      <c r="E652" s="51">
        <f t="shared" si="189"/>
        <v>149285.43</v>
      </c>
      <c r="F652" s="52">
        <f t="shared" si="188"/>
        <v>332.7735222845161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76</v>
      </c>
      <c r="E654" s="262">
        <v>74</v>
      </c>
      <c r="F654" s="52">
        <f t="shared" si="188"/>
        <v>97.368421052631575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58</v>
      </c>
      <c r="E656" s="262">
        <v>66</v>
      </c>
      <c r="F656" s="52">
        <f t="shared" si="188"/>
        <v>113.79310344827587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v>1256.8499999999999</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1294569.24</v>
      </c>
      <c r="E675" s="242">
        <v>1502346.42</v>
      </c>
      <c r="F675" s="52">
        <f t="shared" si="188"/>
        <v>116.04990861670711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663.61</v>
      </c>
      <c r="E677" s="242">
        <v>663</v>
      </c>
      <c r="F677" s="52">
        <f t="shared" si="188"/>
        <v>99.908078540106388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3782.47</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v>1074.46</v>
      </c>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8813.0400000000009</v>
      </c>
      <c r="E710" s="242">
        <v>11558.67</v>
      </c>
      <c r="F710" s="52">
        <f t="shared" si="188"/>
        <v>131.1541760845293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1990.84</v>
      </c>
      <c r="E712" s="242">
        <v>1738.61</v>
      </c>
      <c r="F712" s="52">
        <f t="shared" si="188"/>
        <v>87.330473568945763</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10583.75</v>
      </c>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v>28208.68</v>
      </c>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2521.73</v>
      </c>
      <c r="E720" s="242">
        <v>2389.0500000000002</v>
      </c>
      <c r="F720" s="52">
        <f t="shared" si="188"/>
        <v>94.738532673997625</v>
      </c>
    </row>
    <row r="721" spans="1:6" ht="12.75" customHeight="1" x14ac:dyDescent="0.2">
      <c r="A721" s="53" t="s">
        <v>1421</v>
      </c>
      <c r="B721" s="85" t="s">
        <v>1422</v>
      </c>
      <c r="C721" s="50" t="s">
        <v>1421</v>
      </c>
      <c r="D721" s="242">
        <v>0</v>
      </c>
      <c r="E721" s="242">
        <v>940.38</v>
      </c>
      <c r="F721" s="52" t="str">
        <f t="shared" si="188"/>
        <v>-</v>
      </c>
    </row>
    <row r="722" spans="1:6" ht="12.75" customHeight="1" x14ac:dyDescent="0.2">
      <c r="A722" s="53" t="s">
        <v>1423</v>
      </c>
      <c r="B722" s="85" t="s">
        <v>1424</v>
      </c>
      <c r="C722" s="50" t="s">
        <v>1423</v>
      </c>
      <c r="D722" s="242">
        <v>3168.26</v>
      </c>
      <c r="E722" s="242">
        <v>2760.99</v>
      </c>
      <c r="F722" s="52">
        <f t="shared" si="188"/>
        <v>87.145310043998904</v>
      </c>
    </row>
    <row r="723" spans="1:6" ht="12.75" customHeight="1" x14ac:dyDescent="0.2">
      <c r="A723" s="53" t="s">
        <v>1425</v>
      </c>
      <c r="B723" s="85" t="s">
        <v>1426</v>
      </c>
      <c r="C723" s="50" t="s">
        <v>1425</v>
      </c>
      <c r="D723" s="242">
        <v>391.53</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3701.59</v>
      </c>
      <c r="E725" s="242">
        <v>3151.05</v>
      </c>
      <c r="F725" s="52">
        <f t="shared" ref="F725:F979" si="190">IF(D725&lt;&gt;0,IF(E725/D725&gt;=100,"&gt;&gt;100",E725/D725*100),"-")</f>
        <v>85.126931940058199</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1924.48</v>
      </c>
      <c r="E823" s="242">
        <v>1300</v>
      </c>
      <c r="F823" s="52">
        <f t="shared" si="190"/>
        <v>67.550714998337213</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26450.22</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4" workbookViewId="0">
      <selection activeCell="E75" sqref="E7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476577.37</v>
      </c>
      <c r="E6" s="229">
        <f t="shared" si="0"/>
        <v>612136.03</v>
      </c>
      <c r="F6" s="230">
        <f t="shared" ref="F6:F260" si="1">IF(D6&gt;0,IF(E6/D6&gt;=100,"&gt;&gt;100",E6/D6*100),"-")</f>
        <v>128.44420833494465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292885.23</v>
      </c>
      <c r="E7" s="104">
        <f t="shared" si="2"/>
        <v>309748.87</v>
      </c>
      <c r="F7" s="93">
        <f t="shared" si="1"/>
        <v>105.75776388587434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292328.5</v>
      </c>
      <c r="E12" s="104">
        <f t="shared" si="3"/>
        <v>309192.14</v>
      </c>
      <c r="F12" s="93">
        <f t="shared" si="1"/>
        <v>105.76872935755495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230248.91000000003</v>
      </c>
      <c r="E13" s="104">
        <f t="shared" si="4"/>
        <v>226928.95</v>
      </c>
      <c r="F13" s="93">
        <f t="shared" si="1"/>
        <v>98.558099580145665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265593.77</v>
      </c>
      <c r="E15" s="247">
        <v>265593.75</v>
      </c>
      <c r="F15" s="93">
        <f t="shared" si="1"/>
        <v>99.999992469702875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35344.86</v>
      </c>
      <c r="E18" s="247">
        <v>38664.800000000003</v>
      </c>
      <c r="F18" s="93">
        <f t="shared" si="1"/>
        <v>109.39299236154847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17766.949999999953</v>
      </c>
      <c r="E19" s="104">
        <f t="shared" si="5"/>
        <v>16229.540000000037</v>
      </c>
      <c r="F19" s="93">
        <f t="shared" si="1"/>
        <v>91.346798409406688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280403.26</v>
      </c>
      <c r="E20" s="247">
        <v>292716.13</v>
      </c>
      <c r="F20" s="93">
        <f t="shared" si="1"/>
        <v>104.39112940413031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24998.62</v>
      </c>
      <c r="E21" s="247">
        <v>24998.63</v>
      </c>
      <c r="F21" s="93">
        <f t="shared" si="1"/>
        <v>100.00004000220812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21735.54</v>
      </c>
      <c r="E22" s="247">
        <v>21735.53</v>
      </c>
      <c r="F22" s="93">
        <f t="shared" si="1"/>
        <v>99.999953992401373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2785.24</v>
      </c>
      <c r="E23" s="247">
        <v>2785.24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32957.980000000003</v>
      </c>
      <c r="E25" s="247">
        <v>32957.980000000003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1985.21</v>
      </c>
      <c r="E26" s="247">
        <v>1985.21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347098.9</v>
      </c>
      <c r="E28" s="247">
        <v>360949.18</v>
      </c>
      <c r="F28" s="93">
        <f t="shared" si="1"/>
        <v>103.99029786611251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44312.639999999985</v>
      </c>
      <c r="E35" s="104">
        <f t="shared" si="7"/>
        <v>66033.649999999994</v>
      </c>
      <c r="F35" s="93">
        <f t="shared" si="1"/>
        <v>149.01763921084373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188653.84</v>
      </c>
      <c r="E36" s="247">
        <v>217979.11</v>
      </c>
      <c r="F36" s="93">
        <f t="shared" si="1"/>
        <v>115.54448613396897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144341.20000000001</v>
      </c>
      <c r="E40" s="247">
        <v>151945.46</v>
      </c>
      <c r="F40" s="93">
        <f t="shared" si="1"/>
        <v>105.26825327765043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22769.13</v>
      </c>
      <c r="E54" s="247">
        <v>23470.05</v>
      </c>
      <c r="F54" s="93">
        <f t="shared" si="1"/>
        <v>103.07837848876966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22769.13</v>
      </c>
      <c r="E55" s="247">
        <v>23470.05</v>
      </c>
      <c r="F55" s="93">
        <f t="shared" si="1"/>
        <v>103.07837848876966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556.73</v>
      </c>
      <c r="E63" s="104">
        <f t="shared" si="12"/>
        <v>556.73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556.73</v>
      </c>
      <c r="E64" s="247">
        <v>556.73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183692.14</v>
      </c>
      <c r="E68" s="104">
        <f t="shared" si="13"/>
        <v>302387.16000000003</v>
      </c>
      <c r="F68" s="93">
        <f t="shared" si="1"/>
        <v>164.6162759059805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44860.969999999994</v>
      </c>
      <c r="E69" s="104">
        <f t="shared" si="14"/>
        <v>149285.43</v>
      </c>
      <c r="F69" s="93">
        <f t="shared" si="1"/>
        <v>332.77352228451593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44594.2</v>
      </c>
      <c r="E70" s="104">
        <f t="shared" si="15"/>
        <v>148795.85999999999</v>
      </c>
      <c r="F70" s="93">
        <f t="shared" si="1"/>
        <v>333.66639607841375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44594.2</v>
      </c>
      <c r="E72" s="247">
        <v>148795.85999999999</v>
      </c>
      <c r="F72" s="93">
        <f t="shared" si="1"/>
        <v>333.66639607841375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266.77</v>
      </c>
      <c r="E76" s="247">
        <v>489.57</v>
      </c>
      <c r="F76" s="93">
        <f t="shared" si="1"/>
        <v>183.51763691569519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13310.36</v>
      </c>
      <c r="E78" s="104">
        <f>E79+SUM(E82:E84)-E85+E86</f>
        <v>12158.25</v>
      </c>
      <c r="F78" s="93">
        <f t="shared" si="1"/>
        <v>91.344261161982089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13310.36</v>
      </c>
      <c r="E86" s="247">
        <v>12158.25</v>
      </c>
      <c r="F86" s="93">
        <f t="shared" si="1"/>
        <v>91.344261161982089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5578.07</v>
      </c>
      <c r="E134" s="104">
        <f t="shared" si="23"/>
        <v>5578.07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5578.07</v>
      </c>
      <c r="E135" s="104">
        <f t="shared" si="24"/>
        <v>5578.07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5578.07</v>
      </c>
      <c r="E140" s="247">
        <v>5578.07</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2937.88</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2937.88</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117004.86</v>
      </c>
      <c r="E170" s="104">
        <f t="shared" si="29"/>
        <v>135365.41</v>
      </c>
      <c r="F170" s="93">
        <f t="shared" si="1"/>
        <v>115.69212595100751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117004.86</v>
      </c>
      <c r="E173" s="247">
        <v>135365.41</v>
      </c>
      <c r="F173" s="93">
        <f t="shared" si="1"/>
        <v>115.69212595100751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476577.37</v>
      </c>
      <c r="E175" s="104">
        <f t="shared" si="30"/>
        <v>612136.03</v>
      </c>
      <c r="F175" s="93">
        <f t="shared" si="1"/>
        <v>128.44420833494465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148791.41</v>
      </c>
      <c r="E176" s="104">
        <f t="shared" si="31"/>
        <v>199706.90999999997</v>
      </c>
      <c r="F176" s="93">
        <f t="shared" si="1"/>
        <v>134.21938134735061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145711.24</v>
      </c>
      <c r="E177" s="104">
        <f t="shared" si="32"/>
        <v>168212.70999999996</v>
      </c>
      <c r="F177" s="93">
        <f t="shared" si="1"/>
        <v>115.44250807281577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114206.38</v>
      </c>
      <c r="E178" s="247">
        <v>132693.29999999999</v>
      </c>
      <c r="F178" s="93">
        <f t="shared" si="1"/>
        <v>116.18729181329448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19359.060000000001</v>
      </c>
      <c r="E179" s="247">
        <v>23033.27</v>
      </c>
      <c r="F179" s="93">
        <f t="shared" si="1"/>
        <v>118.97927895259377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12145.8</v>
      </c>
      <c r="E188" s="247">
        <v>12486.14</v>
      </c>
      <c r="F188" s="93">
        <f t="shared" si="1"/>
        <v>102.80212089775891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3080.17</v>
      </c>
      <c r="E234" s="104">
        <f t="shared" si="40"/>
        <v>31494.2</v>
      </c>
      <c r="F234" s="93">
        <f t="shared" si="1"/>
        <v>1022.4825253151613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3080.17</v>
      </c>
      <c r="E236" s="247">
        <v>31494.2</v>
      </c>
      <c r="F236" s="93">
        <f t="shared" si="1"/>
        <v>1022.4825253151613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327785.96000000002</v>
      </c>
      <c r="E237" s="104">
        <f t="shared" si="41"/>
        <v>412429.12</v>
      </c>
      <c r="F237" s="93">
        <f t="shared" si="1"/>
        <v>125.82269234472396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298231.82</v>
      </c>
      <c r="E238" s="104">
        <f t="shared" si="42"/>
        <v>315095.44</v>
      </c>
      <c r="F238" s="93">
        <f t="shared" si="1"/>
        <v>105.65453411376424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298231.82</v>
      </c>
      <c r="E239" s="104">
        <f t="shared" si="43"/>
        <v>315095.44</v>
      </c>
      <c r="F239" s="93">
        <f t="shared" si="1"/>
        <v>105.65453411376424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222976.09</v>
      </c>
      <c r="E240" s="247">
        <v>239839.71</v>
      </c>
      <c r="F240" s="93">
        <f t="shared" si="1"/>
        <v>107.56297233483643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75255.73</v>
      </c>
      <c r="E241" s="247">
        <v>75255.73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26616.259999999995</v>
      </c>
      <c r="E245" s="104">
        <f t="shared" si="45"/>
        <v>97333.680000000008</v>
      </c>
      <c r="F245" s="93">
        <f t="shared" si="1"/>
        <v>365.69255034328648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49236.09</v>
      </c>
      <c r="E246" s="104">
        <f t="shared" si="46"/>
        <v>159126.73000000001</v>
      </c>
      <c r="F246" s="93">
        <f t="shared" si="1"/>
        <v>323.1912404092202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49236.09</v>
      </c>
      <c r="E247" s="247">
        <v>159126.73000000001</v>
      </c>
      <c r="F247" s="93">
        <f t="shared" si="1"/>
        <v>323.1912404092202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22619.83</v>
      </c>
      <c r="E250" s="104">
        <f t="shared" si="47"/>
        <v>61793.05</v>
      </c>
      <c r="F250" s="93">
        <f t="shared" si="1"/>
        <v>273.18087713302884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22619.83</v>
      </c>
      <c r="E252" s="247">
        <v>61793.05</v>
      </c>
      <c r="F252" s="93">
        <f t="shared" si="1"/>
        <v>273.18087713302884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2937.88</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23006.79</v>
      </c>
      <c r="E259" s="104">
        <f t="shared" si="49"/>
        <v>45496.81</v>
      </c>
      <c r="F259" s="93">
        <f t="shared" si="1"/>
        <v>197.75383701941905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23006.79</v>
      </c>
      <c r="E260" s="248">
        <v>45496.81</v>
      </c>
      <c r="F260" s="97">
        <f t="shared" si="1"/>
        <v>197.75383701941905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2937.88</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11013.92</v>
      </c>
      <c r="E268" s="247">
        <v>12158.25</v>
      </c>
      <c r="F268" s="93">
        <f t="shared" si="50"/>
        <v>110.38985211441521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2296.44</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145711.24</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168212.71</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12145.8</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1563635.7</v>
      </c>
      <c r="E114" s="81">
        <f t="shared" si="22"/>
        <v>1857103.54</v>
      </c>
      <c r="F114" s="63">
        <f t="shared" si="1"/>
        <v>118.76830005863899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1563635.7</v>
      </c>
      <c r="E118" s="81">
        <f t="shared" si="24"/>
        <v>1857103.54</v>
      </c>
      <c r="F118" s="63">
        <f t="shared" si="1"/>
        <v>118.76830005863899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1563635.7</v>
      </c>
      <c r="E120" s="249">
        <v>1857103.54</v>
      </c>
      <c r="F120" s="63">
        <f t="shared" si="1"/>
        <v>118.76830005863899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1563635.7</v>
      </c>
      <c r="E141" s="106">
        <f t="shared" si="28"/>
        <v>1857103.54</v>
      </c>
      <c r="F141" s="82">
        <f t="shared" si="1"/>
        <v>118.76830005863899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2464.91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2464.91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2464.91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2464.91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145711.26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1889587.45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1850414.24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1527874.23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281961.53999999998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6868.83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27020.22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6689.42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39173.21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1867086.0000000002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1827912.7900000003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1509387.33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278287.33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6868.83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27020.22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6349.08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39173.21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168212.70999999973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168212.71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168212.71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C278" sqref="C278"/>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19781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2024-01-30T10:02:53Z</cp:lastPrinted>
  <dcterms:created xsi:type="dcterms:W3CDTF">2022-04-01T05:14:30Z</dcterms:created>
  <dcterms:modified xsi:type="dcterms:W3CDTF">2024-01-30T10:17:34Z</dcterms:modified>
</cp:coreProperties>
</file>